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Z:\Отдел продаж\Евгения Величковская\Коммерческая информация\"/>
    </mc:Choice>
  </mc:AlternateContent>
  <bookViews>
    <workbookView xWindow="0" yWindow="0" windowWidth="28800" windowHeight="11445"/>
  </bookViews>
  <sheets>
    <sheet name="Прайс 2023" sheetId="1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7" i="1" l="1"/>
  <c r="G17" i="1"/>
  <c r="F17" i="1"/>
  <c r="H24" i="1"/>
  <c r="H33" i="1"/>
  <c r="H38" i="1"/>
  <c r="H25" i="1"/>
  <c r="H22" i="1"/>
  <c r="H18" i="1"/>
  <c r="H11" i="1"/>
  <c r="I44" i="1" l="1"/>
  <c r="I47" i="1" l="1"/>
  <c r="I17" i="1"/>
  <c r="H14" i="1" l="1"/>
  <c r="I14" i="1" s="1"/>
  <c r="I18" i="1" l="1"/>
  <c r="G18" i="1"/>
  <c r="F18" i="1"/>
  <c r="H27" i="1" l="1"/>
  <c r="I27" i="1" s="1"/>
  <c r="G27" i="1"/>
  <c r="F27" i="1"/>
  <c r="H26" i="1"/>
  <c r="I26" i="1" s="1"/>
  <c r="G26" i="1"/>
  <c r="F26" i="1"/>
  <c r="F25" i="1" l="1"/>
  <c r="H19" i="1" l="1"/>
  <c r="I19" i="1" s="1"/>
  <c r="H20" i="1"/>
  <c r="I20" i="1" s="1"/>
  <c r="H21" i="1"/>
  <c r="I21" i="1" s="1"/>
  <c r="I22" i="1"/>
  <c r="H23" i="1"/>
  <c r="I23" i="1" s="1"/>
  <c r="I24" i="1"/>
  <c r="I25" i="1"/>
  <c r="H28" i="1"/>
  <c r="I28" i="1" s="1"/>
  <c r="H29" i="1"/>
  <c r="I29" i="1" s="1"/>
  <c r="H30" i="1"/>
  <c r="I30" i="1" s="1"/>
  <c r="H59" i="1" l="1"/>
  <c r="I59" i="1" s="1"/>
  <c r="H60" i="1"/>
  <c r="I60" i="1" s="1"/>
  <c r="H61" i="1"/>
  <c r="I61" i="1" s="1"/>
  <c r="H62" i="1"/>
  <c r="I62" i="1" s="1"/>
  <c r="H63" i="1"/>
  <c r="I63" i="1" s="1"/>
  <c r="G59" i="1"/>
  <c r="G60" i="1"/>
  <c r="G61" i="1"/>
  <c r="G62" i="1"/>
  <c r="G63" i="1"/>
  <c r="F59" i="1"/>
  <c r="F60" i="1"/>
  <c r="F61" i="1"/>
  <c r="F62" i="1"/>
  <c r="F63" i="1"/>
  <c r="H58" i="1"/>
  <c r="I58" i="1" s="1"/>
  <c r="G58" i="1"/>
  <c r="F58" i="1"/>
  <c r="H51" i="1"/>
  <c r="I51" i="1" s="1"/>
  <c r="H52" i="1"/>
  <c r="I52" i="1" s="1"/>
  <c r="H53" i="1"/>
  <c r="I53" i="1" s="1"/>
  <c r="H54" i="1"/>
  <c r="I54" i="1" s="1"/>
  <c r="H55" i="1"/>
  <c r="I55" i="1" s="1"/>
  <c r="G51" i="1"/>
  <c r="G52" i="1"/>
  <c r="G53" i="1"/>
  <c r="G54" i="1"/>
  <c r="G55" i="1"/>
  <c r="F51" i="1"/>
  <c r="F52" i="1"/>
  <c r="F53" i="1"/>
  <c r="F54" i="1"/>
  <c r="F55" i="1"/>
  <c r="H50" i="1"/>
  <c r="I50" i="1" s="1"/>
  <c r="G50" i="1"/>
  <c r="F50" i="1"/>
  <c r="I38" i="1"/>
  <c r="H39" i="1"/>
  <c r="I39" i="1" s="1"/>
  <c r="H40" i="1"/>
  <c r="I40" i="1" s="1"/>
  <c r="H41" i="1"/>
  <c r="I41" i="1" s="1"/>
  <c r="G38" i="1"/>
  <c r="G39" i="1"/>
  <c r="G40" i="1"/>
  <c r="G41" i="1"/>
  <c r="F38" i="1"/>
  <c r="F39" i="1"/>
  <c r="F40" i="1"/>
  <c r="F41" i="1"/>
  <c r="H34" i="1"/>
  <c r="I34" i="1" s="1"/>
  <c r="H35" i="1"/>
  <c r="I35" i="1" s="1"/>
  <c r="G34" i="1"/>
  <c r="G35" i="1"/>
  <c r="F34" i="1"/>
  <c r="F35" i="1"/>
  <c r="I33" i="1"/>
  <c r="G33" i="1"/>
  <c r="F33" i="1"/>
  <c r="G19" i="1" l="1"/>
  <c r="G20" i="1"/>
  <c r="G21" i="1"/>
  <c r="G22" i="1"/>
  <c r="G23" i="1"/>
  <c r="G24" i="1"/>
  <c r="G25" i="1"/>
  <c r="G28" i="1"/>
  <c r="G29" i="1"/>
  <c r="G30" i="1"/>
  <c r="F19" i="1"/>
  <c r="F20" i="1"/>
  <c r="F21" i="1"/>
  <c r="F22" i="1"/>
  <c r="F23" i="1"/>
  <c r="F24" i="1"/>
  <c r="F28" i="1"/>
  <c r="F29" i="1"/>
  <c r="F30" i="1"/>
  <c r="H10" i="1"/>
  <c r="I10" i="1" s="1"/>
  <c r="I11" i="1"/>
  <c r="H12" i="1"/>
  <c r="I12" i="1" s="1"/>
  <c r="H13" i="1"/>
  <c r="I13" i="1" s="1"/>
  <c r="H9" i="1"/>
  <c r="I9" i="1" s="1"/>
  <c r="G10" i="1"/>
  <c r="G11" i="1"/>
  <c r="G12" i="1"/>
  <c r="G13" i="1"/>
  <c r="G14" i="1"/>
  <c r="G9" i="1"/>
  <c r="F10" i="1"/>
  <c r="F11" i="1"/>
  <c r="F12" i="1"/>
  <c r="F13" i="1"/>
  <c r="F14" i="1"/>
  <c r="F9" i="1"/>
</calcChain>
</file>

<file path=xl/sharedStrings.xml><?xml version="1.0" encoding="utf-8"?>
<sst xmlns="http://schemas.openxmlformats.org/spreadsheetml/2006/main" count="211" uniqueCount="151">
  <si>
    <t>ООО "ПЛАНЕТА"</t>
  </si>
  <si>
    <t>Разрабатываем и производим детские товары, светящиеся в темноте</t>
  </si>
  <si>
    <t>Бренд</t>
  </si>
  <si>
    <t>Фото</t>
  </si>
  <si>
    <t>Наименование</t>
  </si>
  <si>
    <t>РРЦ, руб.</t>
  </si>
  <si>
    <t>Штрих-код</t>
  </si>
  <si>
    <t xml:space="preserve">Комплектность </t>
  </si>
  <si>
    <t>РС-262</t>
  </si>
  <si>
    <t>РС-255</t>
  </si>
  <si>
    <t>РС-347</t>
  </si>
  <si>
    <t>РС-330</t>
  </si>
  <si>
    <t>РС-323</t>
  </si>
  <si>
    <t>РС-214</t>
  </si>
  <si>
    <t>РС-132</t>
  </si>
  <si>
    <t>РС-163</t>
  </si>
  <si>
    <t>РС-Р-316</t>
  </si>
  <si>
    <t>СК-Р-385</t>
  </si>
  <si>
    <t>Дизайнерская упаковка. Ручка со специальным фонариком.</t>
  </si>
  <si>
    <t>Дизайнерская упаковка. Маркер Стандарт - диаметр точки свечения 5 мм. Маркер PRO - диаметр точки свечения 2 мм.</t>
  </si>
  <si>
    <t>СК-Т-361</t>
  </si>
  <si>
    <t>СК-Т-354</t>
  </si>
  <si>
    <t>СК-Т-378</t>
  </si>
  <si>
    <t>Дизайнерская упаковка. 2 пластиковых трафарета с изображениями различных видов транспорта.</t>
  </si>
  <si>
    <t>Дизайнерская упаковка. 2 пластиковых трафарета с персонажами сказочной тематики.</t>
  </si>
  <si>
    <t>тел.  8-800-350-29-90</t>
  </si>
  <si>
    <t>РС-238</t>
  </si>
  <si>
    <t>РС-252</t>
  </si>
  <si>
    <t>Рисуй Светом</t>
  </si>
  <si>
    <t>РС-Б-290</t>
  </si>
  <si>
    <t>РС-Б-313</t>
  </si>
  <si>
    <t>Блокнот с твердой ламинированной обложкой, ручка-шпион со светящейся в темноте насадкой в форме единорога, наклейки с единорогами (10,5х14,8 см), подложка из картона, упаковочный пакет.</t>
  </si>
  <si>
    <t>Блокнот с твердой ламинированной обложкой, ручка-шпион со светящейся в темноте насадкой в форме динозавра, наклейки с шпионозаврами (10,5х14,8 см), подложка из картона, упаковочный пакет.</t>
  </si>
  <si>
    <t xml:space="preserve">Игровые наборы блокнот и ручка-шпион </t>
  </si>
  <si>
    <t>Артикул (размер)</t>
  </si>
  <si>
    <t>РС-Б-726</t>
  </si>
  <si>
    <t>Блокнот с твердой ламинированной обложкой, ручка-шпион со светящейся в темноте насадкой в форме лапки, наклейки (10,5х14,8 см), подложка из картона, упаковочный пакет.</t>
  </si>
  <si>
    <t>РС-Р-986</t>
  </si>
  <si>
    <t>РС-Б-900</t>
  </si>
  <si>
    <t>РС-Б-917</t>
  </si>
  <si>
    <t>РС-Б-894</t>
  </si>
  <si>
    <t>Блокнот с твердой ламинированной обложкой, ручка-шпион со светящейся в темноте насадкой в форме мордашки котика, наклейки (10,5х14,8 см), подложка из картона, упаковочный пакет.</t>
  </si>
  <si>
    <t>Блокнот с твердой ламинированной обложкой, ручка-шпион со светящейся в темноте насадкой в форме морского конька, наклейки (10,5х14,8 см), подложка из картона, упаковочный пакет.</t>
  </si>
  <si>
    <t>Блокнот с твердой ламинированной обложкой, ручка-шпион со светящейся в темноте насадкой в форме мордашки панды, наклейки (10,5х14,8 см), подложка из картона, упаковочный пакет.</t>
  </si>
  <si>
    <t>Звездное небо</t>
  </si>
  <si>
    <t>Игровой набор  блокнот и ручка-шпион "Шпионозавр"</t>
  </si>
  <si>
    <t xml:space="preserve"> Игровой набор  блокнот и ручка-шпион "Пушистый детектив"</t>
  </si>
  <si>
    <t xml:space="preserve"> Игровой набор  блокнот и ручка-шпион "Мои секретики"
Русалка</t>
  </si>
  <si>
    <t xml:space="preserve"> Игровой набор  блокнот и ручка-шпион "Мои секретики"
Кошка</t>
  </si>
  <si>
    <t xml:space="preserve"> Игровой набор  блокнот и ручка-шпион "Мои секретики"
Панда</t>
  </si>
  <si>
    <t>РС-355</t>
  </si>
  <si>
    <t>ЗН-Н-423</t>
  </si>
  <si>
    <t>ЗН-Н-409</t>
  </si>
  <si>
    <t>ЗН-Н-461</t>
  </si>
  <si>
    <t>ЗН-Н-447</t>
  </si>
  <si>
    <t>ЗН-Н-454</t>
  </si>
  <si>
    <t>Наклейки, светящиеся в темноте формат А5 , 2 листа</t>
  </si>
  <si>
    <t xml:space="preserve"> Игровой набор  блокнот и ручка-шпион "Мои секретики" Единорог</t>
  </si>
  <si>
    <t>В каждом наборе:
1. Наклейки фотолюминесцентные - 2 листа формата А5
2. Картонная подложка
3. Пакет с клеевой полосой</t>
  </si>
  <si>
    <t>футболка, светящаяся в темноте - 1 шт; 
упаковка пакет - 1 шт; 
брелок – 1 шт</t>
  </si>
  <si>
    <t>р-р 34 / рост 128 
р-р 36 / рост 134
р-р 38 / рост 140
р-р 40 / рост 146
р-р 42 / рост 152
р-р 44 / рост 158</t>
  </si>
  <si>
    <t>р-р 34 / рост 128 
р-р 36 / рост 134
р-р 38 / рост 140
р-р 40 / рост 146
р-р 42 / рост 152
р-р 44 / рост 159</t>
  </si>
  <si>
    <t>р-р 34 / рост 128 
р-р 36 / рост 134
р-р 38 / рост 140
р-р 40 / рост 146
р-р 42 / рост 152
р-р 44 / рост 160</t>
  </si>
  <si>
    <t>р-р 34 / рост 128 
р-р 36 / рост 134
р-р 38 / рост 140
р-р 40 / рост 146
р-р 42 / рост 152
р-р 44 / рост 161</t>
  </si>
  <si>
    <t>Дизайнерская упаковка. Планшет из плотного пластика толщиной 5 мм с ровными гладкими краями. Упаковочный пакет. Ручка-фонарик (флеймер). Пластиковый трафарет с единорогами (11*13 см). Буклет со ссылками (QR-код) на сказки в аудиоформате про единорогов, изображенных на трафаретах. Инструкция.</t>
  </si>
  <si>
    <t>Дизайнерская упаковка. Планшет из плотного пластика толщиной 5 мм с ровными гладкими краями. Ручка-фонарик (флеймер). Светонепроницаемый чехол фабричного качества с кармашком для флеймера. Пластиковый трафарет. Подставка-мольберт. Инструкция.</t>
  </si>
  <si>
    <t>Набор с блокнотом серии Пушистый детектив, Шпионозавр и Мои секретики - удивительный подарок 4-в-1 для мальчика или девочки. В нашем ассортименте 6 видов блокнотов, которые отличаются персонажами, игрушками и заданиями для детей от 5 лет.
Способы игры с набором: выполнять задания-загадки,  писать и рисовать секретные послания ручкой-шпионом,  клеить цветные наклейки,  играть светящейся фигуркой-насадкой ,  писать и рисовать всё, что захочется на пустых листах
Главная фишка набора - ручка-шпион с невидимыми чернилами и игрушка-насадка на ручку, которая светится в темноте. Дети обожают невидимые чернила, шпионские задания, а свечение в темноте вызывает вау-эффект.</t>
  </si>
  <si>
    <t>Наклейки «Звездное небо» - это светящиеся в темноте наклейки для оформления детской комнаты. Клеятся на любую гладкую поверхность (потолок, тумбу, стену рядом с кроваткой или выключателем).  Наклейки в темноте светятся нежно-салатовым цветом, создают эффект волшебства и красоты звездного неба. Заряжаются от дневного и любых источников домашнего света. Продолжительность свечения: яркий свет - около 30 минут, медленный процесс затухания свечения - до 6 часов. В наборе 2 листа наклеек формата А6 , 6 видов.</t>
  </si>
  <si>
    <t>Набор наклеек "Звёздное небо" Сказочное королевство, А5</t>
  </si>
  <si>
    <t>Набор наклеек "Звёздное небо" Солнечная система, А5</t>
  </si>
  <si>
    <t>Набор наклеек "Звёздное небо" Космос, А5</t>
  </si>
  <si>
    <t>Набор наклеек "Звёздное небо" Звёздочки, А5</t>
  </si>
  <si>
    <t>Набор наклеек "Звёздное небо" Волшебная зима, А5</t>
  </si>
  <si>
    <t>Набор наклеек "Звёздное небо" Новогодние каникулы, А5</t>
  </si>
  <si>
    <t>ЗН-Н-430</t>
  </si>
  <si>
    <t>Дизайнерская упаковка. Планшет из плотного пластика толщиной 5 мм с ровными гладкими краями. Пластиковые трафареты с Единорогами формата А4 (5 шт.). Пластиковый трафарет с Единорогами (11*13 см). Наклейки. Книжка со сказками и ссылками (QR-код) на сказки в аудиоформате про персонажей, изображенных на трафаретах. Световая ручка-фонарик (флеймер). Подставка - мольберт. Инструкция.</t>
  </si>
  <si>
    <t xml:space="preserve">Дизайнерская упаковка. Планшет из плотного пластика толщиной 5 мм с ровными гладкими краями. Пластиковые трафареты с персонажами формата А4 (5 шт.). Пластиковый трафарет с персонажами (11*13 см). Наклейки. Книжка со сказками и ссылками (QR-код) на сказки в аудиоформате про персонажей, изображенных на трафаретах. Световая ручка-фонарик (флеймер). Подставка - мольберт. Инструкция. 
</t>
  </si>
  <si>
    <t xml:space="preserve">Дизайнерская упаковка. Планшет из плотного пластика толщиной 5 мм с ровными гладкими краями. Ручка-фонарик (флеймер). Трафарет из плотного цветного картона с 10-ю изображениями. Инструкция.
</t>
  </si>
  <si>
    <t>Дизайнерская упаковка. Планшет из плотного пластика толщиной 5 мм с ровными гладкими краями. Ручка-фонарик (флеймер). Трафарет из плотного цветного картона с 10-ю изображениями. Инструкция.</t>
  </si>
  <si>
    <t>Дизайнерская упаковка. Планшет из плотного пластика толщиной 5 мм с ровными гладкими краями. Ручка-фонарик (флеймер). Инструкция.</t>
  </si>
  <si>
    <t>Дизайнерская упаковка. Планшет из плотного пластика толщиной 5 мм с ровными гладкими краями. Пластиковые трафареты с Динозаврами формата А4 (5 шт.). Пластиковый трафарет с динозаврами (11*13 см). Наклейки. Книжка со сказками и ссылками (QR-код) на сказки в аудиоформате про динозавров, изображенных на трафаретах. Световая ручка-фонарик (флеймер). Подставка - мольберт. Инструкция.</t>
  </si>
  <si>
    <t xml:space="preserve">Дизайнерская упаковка. Планшет из плотного пластика толщиной 5 мм с ровными гладкими краями. Пластиковые трафареты с персонажами (машинка, автобус, самолет, трактор, вертолет) формата А4 (5 шт.).  Трафарет с персонажами, 11х13 см. Наклейки. Книжка со сказками и ссылками (QR-код) на сказки в аудиоформате про персонажей, изображенных на трафаретах. Световая ручка-фонарик (флеймер). Подставка - мольберт. Инструкция. </t>
  </si>
  <si>
    <t>Дизайнерская упаковка. Планшет из плотного пластика толщиной 5 мм с ровными гладкими краями. Упаковочный пакет. Ручка-фонарик (флеймер). Пластиковый трафарет с персонажами (11*13 см). Буклет со ссылками (QR-код) на сказки в аудиоформате про персонажей, изображенных на трафаретах. Инструкция.</t>
  </si>
  <si>
    <t>Дизайнерская упаковка. Планшет из плотного пластика толщиной 5 мм с ровными гладкими краями. Ручка-фонарик (флеймер). Светонепроницаемый чехол фабричного качества с кармашком для флеймера. Пластиковый трафарет с 13-ю изображениями. Подставка-мольберт. Инструкция.</t>
  </si>
  <si>
    <t>E-mail:88003502990@bk.ru</t>
  </si>
  <si>
    <t>Цена базовая оптовая, руб./шт. (при заказе от 10 тыс. руб в ассортименте)</t>
  </si>
  <si>
    <t>Цена руб./шт. (при заказе от 50 тыс. руб) , скидка -10%</t>
  </si>
  <si>
    <t xml:space="preserve">  Цена руб./шт. (при заказе от 100 тыс. руб), скидка -20%</t>
  </si>
  <si>
    <t xml:space="preserve"> Цена руб./шт. (при заказе от 300 тыс. руб), скидка 30%</t>
  </si>
  <si>
    <t>Дизайнерская упрощенная упаковка (Подложка в ассортименте + Пакет).  Планшет из плотного пластика толщиной 5 мм с ровными гладкими краями. Пластиковый трафарет с персонажами формата А5. Световая ручка-фонарик (флеймер). Инструкция.  Возможно дополнение упаковки еврослотом. Варианты дизайна:  Авокадо/Единороги/Космос/Транспорт/Динозавры/Новый год</t>
  </si>
  <si>
    <t>ПОД ЗАКАЗ</t>
  </si>
  <si>
    <t>РС-962</t>
  </si>
  <si>
    <t>РС-266</t>
  </si>
  <si>
    <t>РС-614</t>
  </si>
  <si>
    <t>Набор для развития и творчества Рисуй Светом  А4</t>
  </si>
  <si>
    <t>Набор для творчества Рисуй Светом А4 серия Динозавры</t>
  </si>
  <si>
    <t>Дизайнерская упаковка. Планшет из плотного пластика толщиной 5 мм с ровными гладкими краями. Большие пластиковые трафареты с Фигурами и Алфавитом (2 шт). Книжка-методичка с развивающими заданиями А4. Ручка-фонарик (флеймер) 2 шт. Светонепроницаемый чехол фабричного качества с кармашком для флеймера. Инструкция.</t>
  </si>
  <si>
    <t>Подарок с WOW эффектом! Это похоже на волшебство! Каждый ребёнок может стать волшебником и рисовать Светом! Рисование Светом - это не только творчество и развлечение, но и развитие ребенка. Развивается мелкая моторика, творческие навыки, фантазия. Рисование Светом отвлекает от гаджетов и успокаивает перед сном. Чем темнее в помещении - тем ярче и дольше будет светиться рисунок. Набор упакован в красочную качественную коробку из плотного картона. Подробная инструкция на русском языке расскажет, как рисовать Светом, пользоваться трафаретом, основные приёмы рисования, а также как заменить батарейки в ручке-фонарике.
Набор Торговой марки Рисуй Светом -  первым появился на рынке товаров для рисования Светом с 2015 года и до сих пор пользуется высокой популярностью.</t>
  </si>
  <si>
    <t xml:space="preserve"> Набор для творчества Рисуй Светом А4 серия Транспорт</t>
  </si>
  <si>
    <t>Набор для творчества Рисуй Светом А4 серия Мир Единорогов</t>
  </si>
  <si>
    <t xml:space="preserve"> Набор для творчества Рисуй Светом А4 серия 5 Принцесс</t>
  </si>
  <si>
    <t>Набор для творчества Рисуй Светом А5 серия Единороги</t>
  </si>
  <si>
    <t>Набор для творчества  "Рисуй Светом" Транспорт А5</t>
  </si>
  <si>
    <t>Набор для творчества Рисуй Светом А3 Премиум</t>
  </si>
  <si>
    <t>Набор для творчества  Рисуй Светом А4 Премиум</t>
  </si>
  <si>
    <t>Набор "Рисуй Светом" формат А4 В ПАКЕТЕ     (в ассортименте)    ПОД ЗАКАЗ ОТ 100 ШТ</t>
  </si>
  <si>
    <t>Набор "Рисуй Светом" формат А5 В ПАКЕТЕ     (в ассортименте)    ПОД ЗАКАЗ ОТ 100 ШТ</t>
  </si>
  <si>
    <t>Набор для творчества  Рисуй Светом А3 Стандарт</t>
  </si>
  <si>
    <t>Набор для творчества Рисуй Светом А4 Стандарт</t>
  </si>
  <si>
    <t>Набор для творчества  Рисуй Светом А5 Стандарт</t>
  </si>
  <si>
    <t xml:space="preserve">Ручки-шпион и флеймеры для рисования Светом </t>
  </si>
  <si>
    <t>Ручка-шпион приводит девочек и мальчиков в восторг. Она пишет и рисует с помощью невидимых чернил на бумаге, окне, обоях, мебели, двери, столе, холодильнике, коже. Надписи и рисунки видны при подсветке ультрафиолетовым фонариком, который находится на колпачке. Ручка-шпион понравится детям, ведь они так любят оставлять секретики и тайные послания.  Ручка-фонарик так же  предназначена и для рисования Светом на планшете.
 В наборе ручек-фонариков (флеймеров) для рисования Светом - 2 флеймера с разным диаметром свечения, чтобы получать линии разной толщины и создавать красивые светящиеся в темноте картины .</t>
  </si>
  <si>
    <t xml:space="preserve">Рисуй Светом </t>
  </si>
  <si>
    <t xml:space="preserve">Трафареты для рисования Светом </t>
  </si>
  <si>
    <t>Набор трафаретов предназначен только для рисования Светом ручкой-фонариком на специальном планшете. Тёмные части трафарета не пропускают свет, прозрачные - пропускают. Рисовать легко, справится даже маленький художник. Трафарет изготовлен из плотного пластика со скруглёнными углами для безопасности ребёнка. Изображения не надо вырезать - всё готово к рисованию. Трафареты подойдут для любого планшета для рисования Светом. Трафареты помогают детям обучаться рисованию Светом, изучать разных животных, предметы, персонажей, составлять сюжетные рисунки. Изображения на трафаретах выбираются по рекомендациям педагогов и психологов, социально и психологически безопасны, содержат позитивные образы, понятные детям. Размер трафарета: 14*12 см. Рабочая область: 13*11 см. Количество трафаретов в наборе - 2 шт.</t>
  </si>
  <si>
    <t>Рисуй Светом футболка "Мяч"   с брелком для рисования Светом</t>
  </si>
  <si>
    <t>Рисуй Светом футболка "Монстрик"   с брелком для рисования светом</t>
  </si>
  <si>
    <t>Рисуй Светом футболка "Сердце"   с брелком для рисования светом</t>
  </si>
  <si>
    <t>Рисуй Светом футболка "Череп"   с брелком для рисования светом</t>
  </si>
  <si>
    <t>Рисуй Светом футболка "Мордочка кошка"  с брелком для рисования светом</t>
  </si>
  <si>
    <t>Рисуй Светом футболка "Крестики-нолики"  с брелком для рисования светом</t>
  </si>
  <si>
    <t>zvezdnoe-nebo.com</t>
  </si>
  <si>
    <t>Набор для творчества "Фантазёры"</t>
  </si>
  <si>
    <t>Дизайнерская упаковка, Книжка с идеями, Деревяннные Фигурки шаблоны (мальчики 3шт и девочки 3шт) - 6 шт, подставки - 6 шт.</t>
  </si>
  <si>
    <t>"Фантазёры" - это увлекательный набор для тех, кто любит творчество и оригинальные поделки! Мы придумали 6 интересных тем и подготовили книжку с идеями оформления персонажей с подробным описанием процесса, однако приветствуем и творчество! Фигурки можно раскрашивать, украшать пластилином, бумагой, салфетками, тканью, крупами и другими подручными материалами - мы оставили пространство для безграничного творчества! В комплекте 6 персонажей, фигурки двусторонние, а это значит, что можно создать - целых 12 различных образов!</t>
  </si>
  <si>
    <t xml:space="preserve">ФАНТАЗЕРЫ набор для творчества </t>
  </si>
  <si>
    <t>ILUMIKA</t>
  </si>
  <si>
    <t>IL-959</t>
  </si>
  <si>
    <t>НОВИНКА!</t>
  </si>
  <si>
    <t>ЗАКАЗ/СТАТУС</t>
  </si>
  <si>
    <t>ХИТ ПРОДАЖ Наборы для детского творчества РИСУЙ СВЕТОМ</t>
  </si>
  <si>
    <t>"Рисуй Светом" детские футболки светящиеся в темноте с брелком для рисования светом</t>
  </si>
  <si>
    <t>Наценка в %</t>
  </si>
  <si>
    <t>РС-МИ-973</t>
  </si>
  <si>
    <t>Мягкая игрушка "Тимми Той"</t>
  </si>
  <si>
    <t>Игрушка мягконабивная ТИММИ-ТОЙ  Рисуй Светом</t>
  </si>
  <si>
    <t>Дизайнерская крафтовая упаковка. Игрушка в футболке со светящимся принтом. Брелок-фонарик для рисования светом. Инструкция к брелку. Открытка с QR кодами на аудио сказки. Дизайнерский упаковочный лист. Стикер.</t>
  </si>
  <si>
    <t>Именно мягкие игрушки, как правило, самые любимые у детей, поэтому очевидно, что идея создать что-то в этом направлении появилась у нас уже давно.  Каждый вечер тысячи малышей боятся выключить свет, не могут спокойно заснуть и испытывают страх, оставаясь в темноте. Это настоящая проблема, с которой сталкиваются многие семьи. Именно поэтому появилась идея создать игрушку, которая поможет малышам справиться со страхом темноты и расскажет, почему её не стоит бояться. Наша игрушка – не лекарство от страхов, но мы искренне верим, что вместе у нас получится помочь маленьким смельчакам не бояться и спокойно засыпать по ночам.</t>
  </si>
  <si>
    <t>Футболки Рисуй Светом - стильная и качественная одежда для мальчиков и девочек. 
На футболках нанесен принт  специальной фотолюминесцентной плёнкой, которая накапливает искусственный или солнечный свет, а в темноте ярко светится зеленым.
Чтобы получить светящийся эффект, подержите рисунок под любой включенной лампой, фонариком от смартфона или на солнце 5-10 мин. 
Максимальная яркость свечения 10 мин., затем светящийся рисунок плавно затухает. 
Для большего вау-эффекта мы добавили в комплект специальный брелок-фонарик. Если провести им по принту, то останутся светящиеся рисунки.
Футболка изготовлена  из 100% хлопка. 
Ткань приятная к телу, дышит, после стирок не растягивается, не склонна к образованию катышков.</t>
  </si>
  <si>
    <t>НОВЫЙ ДИЗАЙН!</t>
  </si>
  <si>
    <t xml:space="preserve"> Набор Флеймеров (ручек-фонариков) для Рисования Светом</t>
  </si>
  <si>
    <t>Ручка-Шпион синяя</t>
  </si>
  <si>
    <t>Ручка-Шпион розовая</t>
  </si>
  <si>
    <t>Трафарет Для Девочек</t>
  </si>
  <si>
    <t>Трафарет Животные</t>
  </si>
  <si>
    <t>Трафарет Транспорт</t>
  </si>
  <si>
    <t>Дизайнерская упаковка. 2 пластиковых трафарета с изображениями различных видов животных.</t>
  </si>
  <si>
    <t>Дизайнерская упаковка. 2 пластиковых трафарета с изображениями на космическую тематику.</t>
  </si>
  <si>
    <t>Трафарет Космос</t>
  </si>
  <si>
    <t>СК-Т-829</t>
  </si>
  <si>
    <t>НЕТ В НАЛИЧИИ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</si>
</sst>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4" x14ac:knownFonts="1">
    <font>
      <sz val="11"/>
      <color theme="1"/>
      <name val="Calibri"/>
      <family val="2"/>
      <charset val="204"/>
      <scheme val="minor"/>
    </font>
    <font>
      <b/>
      <sz val="24"/>
      <color theme="1"/>
      <name val="Arial"/>
      <family val="2"/>
      <charset val="204"/>
    </font>
    <font>
      <sz val="12"/>
      <name val="Arial"/>
      <family val="2"/>
      <charset val="204"/>
    </font>
    <font>
      <sz val="10"/>
      <color rgb="FF000000"/>
      <name val="Arial"/>
      <family val="2"/>
      <charset val="204"/>
    </font>
    <font>
      <sz val="14"/>
      <name val="Arial"/>
      <family val="2"/>
      <charset val="204"/>
    </font>
    <font>
      <sz val="10"/>
      <color theme="1"/>
      <name val="Arial"/>
      <family val="2"/>
      <charset val="204"/>
    </font>
    <font>
      <sz val="8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14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u/>
      <sz val="20"/>
      <color theme="10"/>
      <name val="Calibri"/>
      <family val="2"/>
      <charset val="204"/>
      <scheme val="minor"/>
    </font>
    <font>
      <u/>
      <sz val="28"/>
      <color theme="10"/>
      <name val="Calibri"/>
      <family val="2"/>
      <charset val="204"/>
      <scheme val="minor"/>
    </font>
    <font>
      <sz val="28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20"/>
      <color theme="1"/>
      <name val="Arial"/>
      <family val="2"/>
      <charset val="204"/>
    </font>
    <font>
      <b/>
      <sz val="22"/>
      <color theme="1"/>
      <name val="Arial"/>
      <family val="2"/>
      <charset val="204"/>
    </font>
    <font>
      <b/>
      <sz val="26"/>
      <color theme="1"/>
      <name val="Arial"/>
      <family val="2"/>
      <charset val="204"/>
    </font>
    <font>
      <b/>
      <sz val="20"/>
      <name val="Arial"/>
      <family val="2"/>
      <charset val="204"/>
    </font>
    <font>
      <b/>
      <sz val="22"/>
      <name val="Arial"/>
      <family val="2"/>
      <charset val="204"/>
    </font>
    <font>
      <b/>
      <sz val="28"/>
      <color theme="1"/>
      <name val="Arial"/>
      <family val="2"/>
      <charset val="204"/>
    </font>
    <font>
      <sz val="14"/>
      <color rgb="FF000000"/>
      <name val="Arial"/>
      <family val="2"/>
      <charset val="204"/>
    </font>
    <font>
      <sz val="14"/>
      <color theme="1"/>
      <name val="Arial"/>
      <family val="2"/>
      <charset val="204"/>
    </font>
    <font>
      <u/>
      <sz val="14"/>
      <color theme="10"/>
      <name val="Calibri"/>
      <family val="2"/>
      <charset val="204"/>
      <scheme val="minor"/>
    </font>
    <font>
      <b/>
      <sz val="20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8"/>
      <color rgb="FF000000"/>
      <name val="Arial"/>
      <family val="2"/>
      <charset val="204"/>
    </font>
    <font>
      <sz val="18"/>
      <color rgb="FF000000"/>
      <name val="Arial"/>
      <family val="2"/>
      <charset val="204"/>
    </font>
    <font>
      <u/>
      <sz val="14"/>
      <color theme="1"/>
      <name val="Calibri"/>
      <family val="2"/>
      <charset val="204"/>
      <scheme val="minor"/>
    </font>
    <font>
      <u/>
      <sz val="14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1" fillId="0" borderId="0" applyNumberFormat="0" applyFill="0" applyBorder="0" applyAlignment="0" applyProtection="0"/>
  </cellStyleXfs>
  <cellXfs count="109">
    <xf numFmtId="0" fontId="0" fillId="0" borderId="0" xfId="0"/>
    <xf numFmtId="0" fontId="7" fillId="0" borderId="0" xfId="0" applyFont="1"/>
    <xf numFmtId="0" fontId="1" fillId="0" borderId="0" xfId="0" applyFont="1" applyAlignment="1">
      <alignment vertical="top"/>
    </xf>
    <xf numFmtId="2" fontId="7" fillId="0" borderId="0" xfId="0" applyNumberFormat="1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1" fillId="0" borderId="0" xfId="2" applyAlignment="1" applyProtection="1"/>
    <xf numFmtId="0" fontId="12" fillId="0" borderId="0" xfId="2" applyFont="1" applyAlignment="1" applyProtection="1"/>
    <xf numFmtId="0" fontId="3" fillId="0" borderId="0" xfId="0" applyFont="1"/>
    <xf numFmtId="0" fontId="7" fillId="3" borderId="0" xfId="0" applyFont="1" applyFill="1"/>
    <xf numFmtId="0" fontId="5" fillId="3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vertical="top" wrapText="1"/>
    </xf>
    <xf numFmtId="0" fontId="5" fillId="8" borderId="1" xfId="0" applyFont="1" applyFill="1" applyBorder="1" applyAlignment="1">
      <alignment horizontal="center" vertical="center" wrapText="1"/>
    </xf>
    <xf numFmtId="0" fontId="17" fillId="7" borderId="0" xfId="0" applyFont="1" applyFill="1" applyBorder="1" applyAlignment="1">
      <alignment vertical="center"/>
    </xf>
    <xf numFmtId="0" fontId="5" fillId="3" borderId="3" xfId="0" applyFont="1" applyFill="1" applyBorder="1" applyAlignment="1">
      <alignment horizontal="center" vertical="center" wrapText="1"/>
    </xf>
    <xf numFmtId="2" fontId="7" fillId="3" borderId="1" xfId="0" applyNumberFormat="1" applyFont="1" applyFill="1" applyBorder="1"/>
    <xf numFmtId="2" fontId="21" fillId="8" borderId="1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 wrapText="1"/>
    </xf>
    <xf numFmtId="0" fontId="26" fillId="8" borderId="1" xfId="0" applyFont="1" applyFill="1" applyBorder="1"/>
    <xf numFmtId="0" fontId="25" fillId="8" borderId="1" xfId="0" applyFont="1" applyFill="1" applyBorder="1" applyAlignment="1">
      <alignment horizontal="center" vertical="center"/>
    </xf>
    <xf numFmtId="0" fontId="27" fillId="8" borderId="1" xfId="2" applyFont="1" applyFill="1" applyBorder="1" applyAlignment="1" applyProtection="1">
      <alignment horizontal="center" vertical="center" wrapText="1"/>
    </xf>
    <xf numFmtId="1" fontId="26" fillId="8" borderId="1" xfId="0" applyNumberFormat="1" applyFont="1" applyFill="1" applyBorder="1" applyAlignment="1">
      <alignment horizontal="center" vertical="center"/>
    </xf>
    <xf numFmtId="1" fontId="26" fillId="8" borderId="3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 wrapText="1"/>
    </xf>
    <xf numFmtId="0" fontId="26" fillId="3" borderId="1" xfId="0" applyFont="1" applyFill="1" applyBorder="1"/>
    <xf numFmtId="0" fontId="25" fillId="3" borderId="1" xfId="0" applyFont="1" applyFill="1" applyBorder="1" applyAlignment="1">
      <alignment horizontal="center" vertical="center"/>
    </xf>
    <xf numFmtId="0" fontId="27" fillId="3" borderId="1" xfId="2" applyFont="1" applyFill="1" applyBorder="1" applyAlignment="1" applyProtection="1">
      <alignment horizontal="center" vertical="center" wrapText="1"/>
    </xf>
    <xf numFmtId="1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 wrapText="1"/>
    </xf>
    <xf numFmtId="1" fontId="26" fillId="3" borderId="3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left" vertical="top" wrapText="1"/>
    </xf>
    <xf numFmtId="0" fontId="7" fillId="0" borderId="0" xfId="0" applyFont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1" fontId="25" fillId="3" borderId="1" xfId="0" applyNumberFormat="1" applyFont="1" applyFill="1" applyBorder="1" applyAlignment="1">
      <alignment horizontal="center" vertical="center" wrapText="1"/>
    </xf>
    <xf numFmtId="0" fontId="26" fillId="3" borderId="2" xfId="0" applyFont="1" applyFill="1" applyBorder="1" applyAlignment="1">
      <alignment horizontal="center" vertical="center"/>
    </xf>
    <xf numFmtId="0" fontId="27" fillId="3" borderId="2" xfId="2" applyFont="1" applyFill="1" applyBorder="1" applyAlignment="1" applyProtection="1">
      <alignment horizontal="center" vertical="center" wrapText="1"/>
    </xf>
    <xf numFmtId="1" fontId="26" fillId="3" borderId="6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horizontal="center" vertical="center"/>
    </xf>
    <xf numFmtId="0" fontId="27" fillId="3" borderId="1" xfId="2" applyFont="1" applyFill="1" applyBorder="1" applyAlignment="1" applyProtection="1">
      <alignment horizontal="center" vertical="center"/>
    </xf>
    <xf numFmtId="0" fontId="18" fillId="3" borderId="1" xfId="0" applyFont="1" applyFill="1" applyBorder="1" applyAlignment="1">
      <alignment horizontal="center" vertical="center" wrapText="1"/>
    </xf>
    <xf numFmtId="1" fontId="25" fillId="8" borderId="3" xfId="0" applyNumberFormat="1" applyFont="1" applyFill="1" applyBorder="1" applyAlignment="1">
      <alignment horizontal="center" vertical="center" wrapText="1"/>
    </xf>
    <xf numFmtId="1" fontId="18" fillId="3" borderId="3" xfId="0" applyNumberFormat="1" applyFont="1" applyFill="1" applyBorder="1" applyAlignment="1">
      <alignment horizontal="center" vertical="center"/>
    </xf>
    <xf numFmtId="1" fontId="26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9" fontId="25" fillId="2" borderId="1" xfId="0" applyNumberFormat="1" applyFont="1" applyFill="1" applyBorder="1" applyAlignment="1">
      <alignment horizontal="center" vertical="center" wrapText="1"/>
    </xf>
    <xf numFmtId="9" fontId="26" fillId="2" borderId="1" xfId="0" applyNumberFormat="1" applyFont="1" applyFill="1" applyBorder="1" applyAlignment="1">
      <alignment horizontal="center" vertical="center"/>
    </xf>
    <xf numFmtId="9" fontId="26" fillId="2" borderId="1" xfId="0" applyNumberFormat="1" applyFont="1" applyFill="1" applyBorder="1" applyAlignment="1">
      <alignment horizontal="center" vertical="center" wrapText="1"/>
    </xf>
    <xf numFmtId="9" fontId="25" fillId="2" borderId="5" xfId="0" applyNumberFormat="1" applyFont="1" applyFill="1" applyBorder="1" applyAlignment="1">
      <alignment horizontal="center" vertical="center" wrapText="1"/>
    </xf>
    <xf numFmtId="2" fontId="20" fillId="3" borderId="1" xfId="0" applyNumberFormat="1" applyFont="1" applyFill="1" applyBorder="1" applyAlignment="1">
      <alignment horizontal="center" vertical="center"/>
    </xf>
    <xf numFmtId="2" fontId="21" fillId="8" borderId="1" xfId="0" applyNumberFormat="1" applyFont="1" applyFill="1" applyBorder="1" applyAlignment="1">
      <alignment horizontal="center" vertical="center" wrapText="1"/>
    </xf>
    <xf numFmtId="0" fontId="0" fillId="3" borderId="0" xfId="0" applyFill="1"/>
    <xf numFmtId="0" fontId="32" fillId="8" borderId="0" xfId="0" applyFont="1" applyFill="1" applyAlignment="1">
      <alignment horizontal="center" vertical="center" wrapText="1"/>
    </xf>
    <xf numFmtId="0" fontId="33" fillId="8" borderId="1" xfId="2" applyFont="1" applyFill="1" applyBorder="1" applyAlignment="1" applyProtection="1">
      <alignment horizontal="center" vertical="center" wrapText="1"/>
    </xf>
    <xf numFmtId="0" fontId="32" fillId="3" borderId="0" xfId="0" applyFont="1" applyFill="1" applyAlignment="1">
      <alignment horizontal="center" vertical="center" wrapText="1"/>
    </xf>
    <xf numFmtId="0" fontId="25" fillId="9" borderId="1" xfId="0" applyFont="1" applyFill="1" applyBorder="1" applyAlignment="1">
      <alignment horizontal="center" vertical="center"/>
    </xf>
    <xf numFmtId="0" fontId="26" fillId="9" borderId="1" xfId="0" applyFont="1" applyFill="1" applyBorder="1"/>
    <xf numFmtId="0" fontId="18" fillId="9" borderId="1" xfId="0" applyFont="1" applyFill="1" applyBorder="1" applyAlignment="1">
      <alignment horizontal="center" vertical="center" wrapText="1"/>
    </xf>
    <xf numFmtId="0" fontId="27" fillId="9" borderId="1" xfId="2" applyFont="1" applyFill="1" applyBorder="1" applyAlignment="1" applyProtection="1">
      <alignment horizontal="center" vertical="center" wrapText="1"/>
    </xf>
    <xf numFmtId="0" fontId="25" fillId="9" borderId="1" xfId="0" applyFont="1" applyFill="1" applyBorder="1" applyAlignment="1">
      <alignment horizontal="center" vertical="center" wrapText="1"/>
    </xf>
    <xf numFmtId="1" fontId="26" fillId="9" borderId="1" xfId="0" applyNumberFormat="1" applyFont="1" applyFill="1" applyBorder="1" applyAlignment="1">
      <alignment horizontal="center" vertical="center"/>
    </xf>
    <xf numFmtId="9" fontId="26" fillId="9" borderId="1" xfId="0" applyNumberFormat="1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 wrapText="1"/>
    </xf>
    <xf numFmtId="1" fontId="18" fillId="9" borderId="3" xfId="0" applyNumberFormat="1" applyFont="1" applyFill="1" applyBorder="1" applyAlignment="1">
      <alignment horizontal="center" vertical="center"/>
    </xf>
    <xf numFmtId="2" fontId="19" fillId="9" borderId="1" xfId="0" applyNumberFormat="1" applyFont="1" applyFill="1" applyBorder="1" applyAlignment="1">
      <alignment horizontal="center" vertical="center"/>
    </xf>
    <xf numFmtId="0" fontId="30" fillId="8" borderId="3" xfId="0" applyFont="1" applyFill="1" applyBorder="1" applyAlignment="1">
      <alignment horizontal="center" vertical="center" wrapText="1"/>
    </xf>
    <xf numFmtId="0" fontId="30" fillId="8" borderId="4" xfId="0" applyFont="1" applyFill="1" applyBorder="1" applyAlignment="1">
      <alignment horizontal="center" vertical="center" wrapText="1"/>
    </xf>
    <xf numFmtId="0" fontId="30" fillId="8" borderId="5" xfId="0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 wrapText="1"/>
    </xf>
    <xf numFmtId="0" fontId="17" fillId="5" borderId="5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/>
    </xf>
    <xf numFmtId="0" fontId="28" fillId="6" borderId="5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31" fillId="8" borderId="4" xfId="0" applyFont="1" applyFill="1" applyBorder="1" applyAlignment="1">
      <alignment horizontal="center" vertical="center" wrapText="1"/>
    </xf>
    <xf numFmtId="0" fontId="31" fillId="8" borderId="5" xfId="0" applyFont="1" applyFill="1" applyBorder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 wrapText="1"/>
    </xf>
    <xf numFmtId="0" fontId="19" fillId="6" borderId="4" xfId="0" applyFont="1" applyFill="1" applyBorder="1" applyAlignment="1">
      <alignment horizontal="center" vertical="center" wrapText="1"/>
    </xf>
    <xf numFmtId="0" fontId="19" fillId="6" borderId="5" xfId="0" applyFont="1" applyFill="1" applyBorder="1" applyAlignment="1">
      <alignment horizontal="center" vertical="center" wrapText="1"/>
    </xf>
    <xf numFmtId="0" fontId="17" fillId="7" borderId="0" xfId="0" applyFont="1" applyFill="1" applyBorder="1" applyAlignment="1">
      <alignment horizontal="center" vertical="center"/>
    </xf>
    <xf numFmtId="0" fontId="24" fillId="3" borderId="6" xfId="0" applyFont="1" applyFill="1" applyBorder="1" applyAlignment="1">
      <alignment horizontal="center" vertical="top"/>
    </xf>
    <xf numFmtId="0" fontId="24" fillId="3" borderId="7" xfId="0" applyFont="1" applyFill="1" applyBorder="1" applyAlignment="1">
      <alignment horizontal="center" vertical="top"/>
    </xf>
    <xf numFmtId="0" fontId="24" fillId="3" borderId="8" xfId="0" applyFont="1" applyFill="1" applyBorder="1" applyAlignment="1">
      <alignment horizontal="center" vertical="top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3" fillId="3" borderId="9" xfId="2" applyFont="1" applyFill="1" applyBorder="1" applyAlignment="1" applyProtection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0" fontId="19" fillId="6" borderId="3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22" fillId="6" borderId="3" xfId="0" applyFont="1" applyFill="1" applyBorder="1" applyAlignment="1">
      <alignment horizontal="center" vertical="center"/>
    </xf>
    <xf numFmtId="0" fontId="22" fillId="6" borderId="4" xfId="0" applyFont="1" applyFill="1" applyBorder="1" applyAlignment="1">
      <alignment horizontal="center" vertical="center"/>
    </xf>
    <xf numFmtId="0" fontId="22" fillId="6" borderId="5" xfId="0" applyFont="1" applyFill="1" applyBorder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66676</xdr:colOff>
      <xdr:row>25</xdr:row>
      <xdr:rowOff>38100</xdr:rowOff>
    </xdr:from>
    <xdr:to>
      <xdr:col>1</xdr:col>
      <xdr:colOff>1905002</xdr:colOff>
      <xdr:row>25</xdr:row>
      <xdr:rowOff>1219200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36C5EDC5-DF6A-4AB4-922C-D1450A82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8033" y="27728636"/>
          <a:ext cx="1838326" cy="1181100"/>
        </a:xfrm>
        <a:prstGeom prst="rect">
          <a:avLst/>
        </a:prstGeom>
      </xdr:spPr>
    </xdr:pic>
    <xdr:clientData/>
  </xdr:twoCellAnchor>
  <xdr:twoCellAnchor>
    <xdr:from>
      <xdr:col>1</xdr:col>
      <xdr:colOff>93850</xdr:colOff>
      <xdr:row>49</xdr:row>
      <xdr:rowOff>53927</xdr:rowOff>
    </xdr:from>
    <xdr:to>
      <xdr:col>1</xdr:col>
      <xdr:colOff>1905000</xdr:colOff>
      <xdr:row>49</xdr:row>
      <xdr:rowOff>1323977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B3120A37-3BDD-4B1E-AC8D-CA850BC27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7203" y="56991015"/>
          <a:ext cx="1811150" cy="1270050"/>
        </a:xfrm>
        <a:prstGeom prst="rect">
          <a:avLst/>
        </a:prstGeom>
      </xdr:spPr>
    </xdr:pic>
    <xdr:clientData/>
  </xdr:twoCellAnchor>
  <xdr:twoCellAnchor>
    <xdr:from>
      <xdr:col>1</xdr:col>
      <xdr:colOff>70738</xdr:colOff>
      <xdr:row>50</xdr:row>
      <xdr:rowOff>73480</xdr:rowOff>
    </xdr:from>
    <xdr:to>
      <xdr:col>1</xdr:col>
      <xdr:colOff>1927412</xdr:colOff>
      <xdr:row>50</xdr:row>
      <xdr:rowOff>1372000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62431B69-7239-4B8B-9A49-1D40AD29E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4091" y="58366480"/>
          <a:ext cx="1856674" cy="1298520"/>
        </a:xfrm>
        <a:prstGeom prst="rect">
          <a:avLst/>
        </a:prstGeom>
      </xdr:spPr>
    </xdr:pic>
    <xdr:clientData/>
  </xdr:twoCellAnchor>
  <xdr:twoCellAnchor>
    <xdr:from>
      <xdr:col>1</xdr:col>
      <xdr:colOff>81939</xdr:colOff>
      <xdr:row>51</xdr:row>
      <xdr:rowOff>18908</xdr:rowOff>
    </xdr:from>
    <xdr:to>
      <xdr:col>1</xdr:col>
      <xdr:colOff>1945570</xdr:colOff>
      <xdr:row>51</xdr:row>
      <xdr:rowOff>1322294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A896E3EA-098D-404D-BCAF-CCFB96F4C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5292" y="59746261"/>
          <a:ext cx="1863631" cy="1303386"/>
        </a:xfrm>
        <a:prstGeom prst="rect">
          <a:avLst/>
        </a:prstGeom>
      </xdr:spPr>
    </xdr:pic>
    <xdr:clientData/>
  </xdr:twoCellAnchor>
  <xdr:twoCellAnchor>
    <xdr:from>
      <xdr:col>1</xdr:col>
      <xdr:colOff>116961</xdr:colOff>
      <xdr:row>52</xdr:row>
      <xdr:rowOff>19609</xdr:rowOff>
    </xdr:from>
    <xdr:to>
      <xdr:col>1</xdr:col>
      <xdr:colOff>1882589</xdr:colOff>
      <xdr:row>52</xdr:row>
      <xdr:rowOff>1265698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C011633-278E-4F1C-BF07-3C61CB9EA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0314" y="61091668"/>
          <a:ext cx="1765628" cy="1246089"/>
        </a:xfrm>
        <a:prstGeom prst="rect">
          <a:avLst/>
        </a:prstGeom>
      </xdr:spPr>
    </xdr:pic>
    <xdr:clientData/>
  </xdr:twoCellAnchor>
  <xdr:twoCellAnchor>
    <xdr:from>
      <xdr:col>1</xdr:col>
      <xdr:colOff>107157</xdr:colOff>
      <xdr:row>53</xdr:row>
      <xdr:rowOff>39099</xdr:rowOff>
    </xdr:from>
    <xdr:to>
      <xdr:col>1</xdr:col>
      <xdr:colOff>1893794</xdr:colOff>
      <xdr:row>53</xdr:row>
      <xdr:rowOff>1293589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9E3B7BD5-1AEB-47DC-804A-208E3FE51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0510" y="62399834"/>
          <a:ext cx="1786637" cy="1254490"/>
        </a:xfrm>
        <a:prstGeom prst="rect">
          <a:avLst/>
        </a:prstGeom>
      </xdr:spPr>
    </xdr:pic>
    <xdr:clientData/>
  </xdr:twoCellAnchor>
  <xdr:twoCellAnchor>
    <xdr:from>
      <xdr:col>1</xdr:col>
      <xdr:colOff>63032</xdr:colOff>
      <xdr:row>54</xdr:row>
      <xdr:rowOff>30140</xdr:rowOff>
    </xdr:from>
    <xdr:to>
      <xdr:col>1</xdr:col>
      <xdr:colOff>1949823</xdr:colOff>
      <xdr:row>54</xdr:row>
      <xdr:rowOff>1349722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4B7D36B-55FC-4259-B5CF-5076311FC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385" y="63713169"/>
          <a:ext cx="1886791" cy="1319582"/>
        </a:xfrm>
        <a:prstGeom prst="rect">
          <a:avLst/>
        </a:prstGeom>
      </xdr:spPr>
    </xdr:pic>
    <xdr:clientData/>
  </xdr:twoCellAnchor>
  <xdr:twoCellAnchor>
    <xdr:from>
      <xdr:col>1</xdr:col>
      <xdr:colOff>42722</xdr:colOff>
      <xdr:row>57</xdr:row>
      <xdr:rowOff>71967</xdr:rowOff>
    </xdr:from>
    <xdr:to>
      <xdr:col>1</xdr:col>
      <xdr:colOff>1916297</xdr:colOff>
      <xdr:row>57</xdr:row>
      <xdr:rowOff>1322294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BE656A7D-D368-4BD8-9EFE-D1AC5379A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6075" y="67665849"/>
          <a:ext cx="1873575" cy="1250327"/>
        </a:xfrm>
        <a:prstGeom prst="rect">
          <a:avLst/>
        </a:prstGeom>
      </xdr:spPr>
    </xdr:pic>
    <xdr:clientData/>
  </xdr:twoCellAnchor>
  <xdr:twoCellAnchor>
    <xdr:from>
      <xdr:col>1</xdr:col>
      <xdr:colOff>66535</xdr:colOff>
      <xdr:row>58</xdr:row>
      <xdr:rowOff>59406</xdr:rowOff>
    </xdr:from>
    <xdr:to>
      <xdr:col>1</xdr:col>
      <xdr:colOff>1927412</xdr:colOff>
      <xdr:row>58</xdr:row>
      <xdr:rowOff>1301310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16F86CFF-2D93-437A-BDA4-E0F5D122A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9888" y="69076435"/>
          <a:ext cx="1860877" cy="1241904"/>
        </a:xfrm>
        <a:prstGeom prst="rect">
          <a:avLst/>
        </a:prstGeom>
      </xdr:spPr>
    </xdr:pic>
    <xdr:clientData/>
  </xdr:twoCellAnchor>
  <xdr:twoCellAnchor>
    <xdr:from>
      <xdr:col>1</xdr:col>
      <xdr:colOff>42722</xdr:colOff>
      <xdr:row>59</xdr:row>
      <xdr:rowOff>41686</xdr:rowOff>
    </xdr:from>
    <xdr:to>
      <xdr:col>1</xdr:col>
      <xdr:colOff>1944273</xdr:colOff>
      <xdr:row>59</xdr:row>
      <xdr:rowOff>1311088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D6B2A059-9933-4AED-9D28-0AA3506F5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6075" y="70459451"/>
          <a:ext cx="1901551" cy="1269402"/>
        </a:xfrm>
        <a:prstGeom prst="rect">
          <a:avLst/>
        </a:prstGeom>
      </xdr:spPr>
    </xdr:pic>
    <xdr:clientData/>
  </xdr:twoCellAnchor>
  <xdr:twoCellAnchor>
    <xdr:from>
      <xdr:col>1</xdr:col>
      <xdr:colOff>42021</xdr:colOff>
      <xdr:row>60</xdr:row>
      <xdr:rowOff>49363</xdr:rowOff>
    </xdr:from>
    <xdr:to>
      <xdr:col>1</xdr:col>
      <xdr:colOff>1915668</xdr:colOff>
      <xdr:row>60</xdr:row>
      <xdr:rowOff>1299883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454A99CE-7E50-4AEA-9AD6-F2F44C784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374" y="71823039"/>
          <a:ext cx="1873647" cy="1250520"/>
        </a:xfrm>
        <a:prstGeom prst="rect">
          <a:avLst/>
        </a:prstGeom>
      </xdr:spPr>
    </xdr:pic>
    <xdr:clientData/>
  </xdr:twoCellAnchor>
  <xdr:twoCellAnchor>
    <xdr:from>
      <xdr:col>1</xdr:col>
      <xdr:colOff>526677</xdr:colOff>
      <xdr:row>61</xdr:row>
      <xdr:rowOff>44824</xdr:rowOff>
    </xdr:from>
    <xdr:to>
      <xdr:col>1</xdr:col>
      <xdr:colOff>1400736</xdr:colOff>
      <xdr:row>61</xdr:row>
      <xdr:rowOff>1675012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325A77EC-243E-4CD0-8C05-DDCF6EAFD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80030" y="73174412"/>
          <a:ext cx="874059" cy="1630188"/>
        </a:xfrm>
        <a:prstGeom prst="rect">
          <a:avLst/>
        </a:prstGeom>
      </xdr:spPr>
    </xdr:pic>
    <xdr:clientData/>
  </xdr:twoCellAnchor>
  <xdr:twoCellAnchor>
    <xdr:from>
      <xdr:col>1</xdr:col>
      <xdr:colOff>403412</xdr:colOff>
      <xdr:row>62</xdr:row>
      <xdr:rowOff>37503</xdr:rowOff>
    </xdr:from>
    <xdr:to>
      <xdr:col>1</xdr:col>
      <xdr:colOff>1491771</xdr:colOff>
      <xdr:row>62</xdr:row>
      <xdr:rowOff>1725707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C5A537D6-0122-4A13-B359-26AFF131F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56765" y="74881591"/>
          <a:ext cx="1088359" cy="1688204"/>
        </a:xfrm>
        <a:prstGeom prst="rect">
          <a:avLst/>
        </a:prstGeom>
      </xdr:spPr>
    </xdr:pic>
    <xdr:clientData/>
  </xdr:twoCellAnchor>
  <xdr:twoCellAnchor>
    <xdr:from>
      <xdr:col>1</xdr:col>
      <xdr:colOff>56030</xdr:colOff>
      <xdr:row>8</xdr:row>
      <xdr:rowOff>66173</xdr:rowOff>
    </xdr:from>
    <xdr:to>
      <xdr:col>1</xdr:col>
      <xdr:colOff>1938618</xdr:colOff>
      <xdr:row>8</xdr:row>
      <xdr:rowOff>1380721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3C464FE8-5835-441E-B329-88D784843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383" y="4548526"/>
          <a:ext cx="1882588" cy="1314548"/>
        </a:xfrm>
        <a:prstGeom prst="rect">
          <a:avLst/>
        </a:prstGeom>
      </xdr:spPr>
    </xdr:pic>
    <xdr:clientData/>
  </xdr:twoCellAnchor>
  <xdr:twoCellAnchor>
    <xdr:from>
      <xdr:col>1</xdr:col>
      <xdr:colOff>22412</xdr:colOff>
      <xdr:row>9</xdr:row>
      <xdr:rowOff>44824</xdr:rowOff>
    </xdr:from>
    <xdr:to>
      <xdr:col>1</xdr:col>
      <xdr:colOff>1940046</xdr:colOff>
      <xdr:row>9</xdr:row>
      <xdr:rowOff>1257353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E7ECDDC-081D-4DED-ACC5-89A270275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765" y="5950324"/>
          <a:ext cx="1917634" cy="1212529"/>
        </a:xfrm>
        <a:prstGeom prst="rect">
          <a:avLst/>
        </a:prstGeom>
      </xdr:spPr>
    </xdr:pic>
    <xdr:clientData/>
  </xdr:twoCellAnchor>
  <xdr:twoCellAnchor>
    <xdr:from>
      <xdr:col>1</xdr:col>
      <xdr:colOff>44825</xdr:colOff>
      <xdr:row>10</xdr:row>
      <xdr:rowOff>56030</xdr:rowOff>
    </xdr:from>
    <xdr:to>
      <xdr:col>1</xdr:col>
      <xdr:colOff>1949824</xdr:colOff>
      <xdr:row>10</xdr:row>
      <xdr:rowOff>1467971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588DD693-D9BD-4965-9D6C-857B568C1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178" y="7261412"/>
          <a:ext cx="1904999" cy="1411941"/>
        </a:xfrm>
        <a:prstGeom prst="rect">
          <a:avLst/>
        </a:prstGeom>
      </xdr:spPr>
    </xdr:pic>
    <xdr:clientData/>
  </xdr:twoCellAnchor>
  <xdr:twoCellAnchor>
    <xdr:from>
      <xdr:col>1</xdr:col>
      <xdr:colOff>56029</xdr:colOff>
      <xdr:row>11</xdr:row>
      <xdr:rowOff>33619</xdr:rowOff>
    </xdr:from>
    <xdr:to>
      <xdr:col>1</xdr:col>
      <xdr:colOff>1938617</xdr:colOff>
      <xdr:row>11</xdr:row>
      <xdr:rowOff>1367118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4BCC4D3-6D4B-4684-8A3D-CA61C71B8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382" y="8763001"/>
          <a:ext cx="1882588" cy="1333499"/>
        </a:xfrm>
        <a:prstGeom prst="rect">
          <a:avLst/>
        </a:prstGeom>
      </xdr:spPr>
    </xdr:pic>
    <xdr:clientData/>
  </xdr:twoCellAnchor>
  <xdr:twoCellAnchor>
    <xdr:from>
      <xdr:col>1</xdr:col>
      <xdr:colOff>61126</xdr:colOff>
      <xdr:row>12</xdr:row>
      <xdr:rowOff>67236</xdr:rowOff>
    </xdr:from>
    <xdr:to>
      <xdr:col>1</xdr:col>
      <xdr:colOff>1943304</xdr:colOff>
      <xdr:row>12</xdr:row>
      <xdr:rowOff>1355912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4F3B27A-5CCC-4EEA-B23D-3AC7CFA7D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79" y="10208560"/>
          <a:ext cx="1882178" cy="1288676"/>
        </a:xfrm>
        <a:prstGeom prst="rect">
          <a:avLst/>
        </a:prstGeom>
      </xdr:spPr>
    </xdr:pic>
    <xdr:clientData/>
  </xdr:twoCellAnchor>
  <xdr:twoCellAnchor>
    <xdr:from>
      <xdr:col>1</xdr:col>
      <xdr:colOff>33619</xdr:colOff>
      <xdr:row>13</xdr:row>
      <xdr:rowOff>44825</xdr:rowOff>
    </xdr:from>
    <xdr:to>
      <xdr:col>1</xdr:col>
      <xdr:colOff>1949824</xdr:colOff>
      <xdr:row>13</xdr:row>
      <xdr:rowOff>1389530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2A89AE4F-D1F1-4827-8FE4-6A302FCC1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972" y="11575678"/>
          <a:ext cx="1916205" cy="1344705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18</xdr:row>
      <xdr:rowOff>28575</xdr:rowOff>
    </xdr:from>
    <xdr:to>
      <xdr:col>1</xdr:col>
      <xdr:colOff>1885950</xdr:colOff>
      <xdr:row>18</xdr:row>
      <xdr:rowOff>1254747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EEAEF2B6-767D-4287-A486-44AC7B1147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38" t="13321" r="13922" b="14245"/>
        <a:stretch/>
      </xdr:blipFill>
      <xdr:spPr>
        <a:xfrm>
          <a:off x="1609725" y="17554575"/>
          <a:ext cx="1781175" cy="1226172"/>
        </a:xfrm>
        <a:prstGeom prst="rect">
          <a:avLst/>
        </a:prstGeom>
      </xdr:spPr>
    </xdr:pic>
    <xdr:clientData/>
  </xdr:twoCellAnchor>
  <xdr:twoCellAnchor>
    <xdr:from>
      <xdr:col>1</xdr:col>
      <xdr:colOff>24846</xdr:colOff>
      <xdr:row>19</xdr:row>
      <xdr:rowOff>57977</xdr:rowOff>
    </xdr:from>
    <xdr:to>
      <xdr:col>1</xdr:col>
      <xdr:colOff>1953089</xdr:colOff>
      <xdr:row>19</xdr:row>
      <xdr:rowOff>1308652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B1E3C6DB-DDDE-4C54-B5C2-38B1B9909A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53" t="7349" r="6233" b="9861"/>
        <a:stretch/>
      </xdr:blipFill>
      <xdr:spPr>
        <a:xfrm>
          <a:off x="1532281" y="18884347"/>
          <a:ext cx="1928243" cy="1250675"/>
        </a:xfrm>
        <a:prstGeom prst="rect">
          <a:avLst/>
        </a:prstGeom>
      </xdr:spPr>
    </xdr:pic>
    <xdr:clientData/>
  </xdr:twoCellAnchor>
  <xdr:twoCellAnchor>
    <xdr:from>
      <xdr:col>1</xdr:col>
      <xdr:colOff>91107</xdr:colOff>
      <xdr:row>20</xdr:row>
      <xdr:rowOff>57979</xdr:rowOff>
    </xdr:from>
    <xdr:to>
      <xdr:col>1</xdr:col>
      <xdr:colOff>1888434</xdr:colOff>
      <xdr:row>20</xdr:row>
      <xdr:rowOff>1285966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5D8FBFB5-7F79-475D-8ACB-D80B11361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09" t="11384" r="12870" b="14704"/>
        <a:stretch/>
      </xdr:blipFill>
      <xdr:spPr>
        <a:xfrm>
          <a:off x="1598542" y="20259262"/>
          <a:ext cx="1797327" cy="1227987"/>
        </a:xfrm>
        <a:prstGeom prst="rect">
          <a:avLst/>
        </a:prstGeom>
      </xdr:spPr>
    </xdr:pic>
    <xdr:clientData/>
  </xdr:twoCellAnchor>
  <xdr:twoCellAnchor>
    <xdr:from>
      <xdr:col>1</xdr:col>
      <xdr:colOff>58432</xdr:colOff>
      <xdr:row>21</xdr:row>
      <xdr:rowOff>50428</xdr:rowOff>
    </xdr:from>
    <xdr:to>
      <xdr:col>1</xdr:col>
      <xdr:colOff>1938140</xdr:colOff>
      <xdr:row>21</xdr:row>
      <xdr:rowOff>1211035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B33B059E-D1D6-4A8A-B279-FD5BE4CD2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789" y="21236749"/>
          <a:ext cx="1879708" cy="1160607"/>
        </a:xfrm>
        <a:prstGeom prst="rect">
          <a:avLst/>
        </a:prstGeom>
      </xdr:spPr>
    </xdr:pic>
    <xdr:clientData/>
  </xdr:twoCellAnchor>
  <xdr:twoCellAnchor>
    <xdr:from>
      <xdr:col>1</xdr:col>
      <xdr:colOff>68037</xdr:colOff>
      <xdr:row>22</xdr:row>
      <xdr:rowOff>40822</xdr:rowOff>
    </xdr:from>
    <xdr:to>
      <xdr:col>1</xdr:col>
      <xdr:colOff>1900669</xdr:colOff>
      <xdr:row>22</xdr:row>
      <xdr:rowOff>1238250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49582A75-E2BF-48F3-A0E2-D53D54147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394" y="22479001"/>
          <a:ext cx="1832632" cy="1197428"/>
        </a:xfrm>
        <a:prstGeom prst="rect">
          <a:avLst/>
        </a:prstGeom>
      </xdr:spPr>
    </xdr:pic>
    <xdr:clientData/>
  </xdr:twoCellAnchor>
  <xdr:twoCellAnchor>
    <xdr:from>
      <xdr:col>1</xdr:col>
      <xdr:colOff>57151</xdr:colOff>
      <xdr:row>23</xdr:row>
      <xdr:rowOff>31297</xdr:rowOff>
    </xdr:from>
    <xdr:to>
      <xdr:col>1</xdr:col>
      <xdr:colOff>1943101</xdr:colOff>
      <xdr:row>23</xdr:row>
      <xdr:rowOff>1261511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27F36367-6958-4BF8-A20B-56FF1E547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6" y="23739022"/>
          <a:ext cx="1885950" cy="1230214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24</xdr:row>
      <xdr:rowOff>47625</xdr:rowOff>
    </xdr:from>
    <xdr:to>
      <xdr:col>1</xdr:col>
      <xdr:colOff>1924050</xdr:colOff>
      <xdr:row>24</xdr:row>
      <xdr:rowOff>1277839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ECCCF409-DEAD-49D8-BC13-660F925C3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26374725"/>
          <a:ext cx="1885950" cy="1230214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26</xdr:row>
      <xdr:rowOff>57150</xdr:rowOff>
    </xdr:from>
    <xdr:to>
      <xdr:col>1</xdr:col>
      <xdr:colOff>1885951</xdr:colOff>
      <xdr:row>26</xdr:row>
      <xdr:rowOff>1238250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66362B8F-C0B8-466D-97F6-BF41A1B7E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7557" y="29326114"/>
          <a:ext cx="1809751" cy="1181100"/>
        </a:xfrm>
        <a:prstGeom prst="rect">
          <a:avLst/>
        </a:prstGeom>
      </xdr:spPr>
    </xdr:pic>
    <xdr:clientData/>
  </xdr:twoCellAnchor>
  <xdr:twoCellAnchor>
    <xdr:from>
      <xdr:col>1</xdr:col>
      <xdr:colOff>47626</xdr:colOff>
      <xdr:row>27</xdr:row>
      <xdr:rowOff>38101</xdr:rowOff>
    </xdr:from>
    <xdr:to>
      <xdr:col>1</xdr:col>
      <xdr:colOff>1945253</xdr:colOff>
      <xdr:row>27</xdr:row>
      <xdr:rowOff>1304925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F02F92A8-9C4C-42BA-A0A8-5A10DE64B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1" y="30241876"/>
          <a:ext cx="1897627" cy="1266824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28</xdr:row>
      <xdr:rowOff>38100</xdr:rowOff>
    </xdr:from>
    <xdr:to>
      <xdr:col>1</xdr:col>
      <xdr:colOff>1935727</xdr:colOff>
      <xdr:row>28</xdr:row>
      <xdr:rowOff>1304924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A2474315-285F-4AA0-9944-EE4ECDE46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31565850"/>
          <a:ext cx="1897627" cy="1266824"/>
        </a:xfrm>
        <a:prstGeom prst="rect">
          <a:avLst/>
        </a:prstGeom>
      </xdr:spPr>
    </xdr:pic>
    <xdr:clientData/>
  </xdr:twoCellAnchor>
  <xdr:twoCellAnchor>
    <xdr:from>
      <xdr:col>1</xdr:col>
      <xdr:colOff>44823</xdr:colOff>
      <xdr:row>29</xdr:row>
      <xdr:rowOff>67237</xdr:rowOff>
    </xdr:from>
    <xdr:to>
      <xdr:col>1</xdr:col>
      <xdr:colOff>1927412</xdr:colOff>
      <xdr:row>29</xdr:row>
      <xdr:rowOff>1434353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BCB9BC42-C263-415C-A1D4-213D759B6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176" y="35791590"/>
          <a:ext cx="1882589" cy="1367116"/>
        </a:xfrm>
        <a:prstGeom prst="rect">
          <a:avLst/>
        </a:prstGeom>
      </xdr:spPr>
    </xdr:pic>
    <xdr:clientData/>
  </xdr:twoCellAnchor>
  <xdr:twoCellAnchor>
    <xdr:from>
      <xdr:col>1</xdr:col>
      <xdr:colOff>44824</xdr:colOff>
      <xdr:row>32</xdr:row>
      <xdr:rowOff>33619</xdr:rowOff>
    </xdr:from>
    <xdr:to>
      <xdr:col>1</xdr:col>
      <xdr:colOff>1949824</xdr:colOff>
      <xdr:row>32</xdr:row>
      <xdr:rowOff>1305036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E672F612-0277-4A0A-8C96-AFF72D149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177" y="38615472"/>
          <a:ext cx="1905000" cy="1271417"/>
        </a:xfrm>
        <a:prstGeom prst="rect">
          <a:avLst/>
        </a:prstGeom>
      </xdr:spPr>
    </xdr:pic>
    <xdr:clientData/>
  </xdr:twoCellAnchor>
  <xdr:twoCellAnchor>
    <xdr:from>
      <xdr:col>1</xdr:col>
      <xdr:colOff>56031</xdr:colOff>
      <xdr:row>33</xdr:row>
      <xdr:rowOff>33617</xdr:rowOff>
    </xdr:from>
    <xdr:to>
      <xdr:col>1</xdr:col>
      <xdr:colOff>1949825</xdr:colOff>
      <xdr:row>33</xdr:row>
      <xdr:rowOff>1297586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E955B6A7-B6F5-462C-AF1D-F6830AF32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384" y="39982588"/>
          <a:ext cx="1893794" cy="1263969"/>
        </a:xfrm>
        <a:prstGeom prst="rect">
          <a:avLst/>
        </a:prstGeom>
      </xdr:spPr>
    </xdr:pic>
    <xdr:clientData/>
  </xdr:twoCellAnchor>
  <xdr:twoCellAnchor>
    <xdr:from>
      <xdr:col>1</xdr:col>
      <xdr:colOff>33620</xdr:colOff>
      <xdr:row>34</xdr:row>
      <xdr:rowOff>56031</xdr:rowOff>
    </xdr:from>
    <xdr:to>
      <xdr:col>1</xdr:col>
      <xdr:colOff>1947626</xdr:colOff>
      <xdr:row>34</xdr:row>
      <xdr:rowOff>1333501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45F7FCA6-FE89-4259-925E-03BEA0378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973" y="41338502"/>
          <a:ext cx="1914006" cy="127747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46</xdr:row>
      <xdr:rowOff>149680</xdr:rowOff>
    </xdr:from>
    <xdr:to>
      <xdr:col>1</xdr:col>
      <xdr:colOff>1929798</xdr:colOff>
      <xdr:row>46</xdr:row>
      <xdr:rowOff>1592037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43DF3B22-D41A-4896-9DB0-9F38F21D4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29393" y="57340501"/>
          <a:ext cx="1861762" cy="1442357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17</xdr:row>
      <xdr:rowOff>38099</xdr:rowOff>
    </xdr:from>
    <xdr:to>
      <xdr:col>1</xdr:col>
      <xdr:colOff>1952625</xdr:colOff>
      <xdr:row>17</xdr:row>
      <xdr:rowOff>1296216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C4C8C1AB-33DF-44EE-B240-DBEC82717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62" t="13240" r="11905" b="17036"/>
        <a:stretch/>
      </xdr:blipFill>
      <xdr:spPr>
        <a:xfrm>
          <a:off x="1543049" y="16230599"/>
          <a:ext cx="1914526" cy="1258117"/>
        </a:xfrm>
        <a:prstGeom prst="rect">
          <a:avLst/>
        </a:prstGeom>
      </xdr:spPr>
    </xdr:pic>
    <xdr:clientData/>
  </xdr:twoCellAnchor>
  <xdr:twoCellAnchor>
    <xdr:from>
      <xdr:col>1</xdr:col>
      <xdr:colOff>44824</xdr:colOff>
      <xdr:row>16</xdr:row>
      <xdr:rowOff>47641</xdr:rowOff>
    </xdr:from>
    <xdr:to>
      <xdr:col>1</xdr:col>
      <xdr:colOff>1927411</xdr:colOff>
      <xdr:row>16</xdr:row>
      <xdr:rowOff>1255060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9C71AEC-2FDD-4FF6-8C12-9B0EE3D04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06181" y="17247070"/>
          <a:ext cx="1882587" cy="1207419"/>
        </a:xfrm>
        <a:prstGeom prst="rect">
          <a:avLst/>
        </a:prstGeom>
      </xdr:spPr>
    </xdr:pic>
    <xdr:clientData/>
  </xdr:twoCellAnchor>
  <xdr:twoCellAnchor>
    <xdr:from>
      <xdr:col>1</xdr:col>
      <xdr:colOff>326572</xdr:colOff>
      <xdr:row>43</xdr:row>
      <xdr:rowOff>54429</xdr:rowOff>
    </xdr:from>
    <xdr:to>
      <xdr:col>1</xdr:col>
      <xdr:colOff>1574191</xdr:colOff>
      <xdr:row>43</xdr:row>
      <xdr:rowOff>1663953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EE527B1-C8DD-4CCE-981B-C6F856B3E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836965" y="50101500"/>
          <a:ext cx="1247619" cy="16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34332</xdr:colOff>
      <xdr:row>40</xdr:row>
      <xdr:rowOff>44823</xdr:rowOff>
    </xdr:from>
    <xdr:to>
      <xdr:col>1</xdr:col>
      <xdr:colOff>1938619</xdr:colOff>
      <xdr:row>40</xdr:row>
      <xdr:rowOff>1333500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5EA8EFF-AAE1-4054-B712-1DBA7AB7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535920" y="44476147"/>
          <a:ext cx="1904287" cy="1288677"/>
        </a:xfrm>
        <a:prstGeom prst="rect">
          <a:avLst/>
        </a:prstGeom>
      </xdr:spPr>
    </xdr:pic>
    <xdr:clientData/>
  </xdr:twoCellAnchor>
  <xdr:twoCellAnchor editAs="oneCell">
    <xdr:from>
      <xdr:col>1</xdr:col>
      <xdr:colOff>56031</xdr:colOff>
      <xdr:row>37</xdr:row>
      <xdr:rowOff>67234</xdr:rowOff>
    </xdr:from>
    <xdr:to>
      <xdr:col>1</xdr:col>
      <xdr:colOff>1934891</xdr:colOff>
      <xdr:row>37</xdr:row>
      <xdr:rowOff>1411939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F00A7FE-26D0-412E-8430-6AF1C18B8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557619" y="40195499"/>
          <a:ext cx="1878860" cy="134470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38</xdr:row>
      <xdr:rowOff>72039</xdr:rowOff>
    </xdr:from>
    <xdr:to>
      <xdr:col>1</xdr:col>
      <xdr:colOff>1946857</xdr:colOff>
      <xdr:row>38</xdr:row>
      <xdr:rowOff>1416745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8BC4D6A-892F-4AC7-9E3B-32074C859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532805" y="41696289"/>
          <a:ext cx="1924445" cy="1344706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39</xdr:row>
      <xdr:rowOff>40821</xdr:rowOff>
    </xdr:from>
    <xdr:to>
      <xdr:col>1</xdr:col>
      <xdr:colOff>1905000</xdr:colOff>
      <xdr:row>39</xdr:row>
      <xdr:rowOff>1367508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17183FC-D68E-406E-966F-3C8B04611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564822" y="43134642"/>
          <a:ext cx="1850571" cy="13266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zvezdnoe-nebo.com/catalog/nabor-dlya-risovaniya/nabor-dlya-tvorchestva-risuj-svetom-a4-seriya-5-princzess/" TargetMode="External"/><Relationship Id="rId13" Type="http://schemas.openxmlformats.org/officeDocument/2006/relationships/hyperlink" Target="https://zvezdnoe-nebo.com/catalog/nabor-dlya-risovaniya/nabor-dlya-tvorchestva-risuj-svetom-a4-standart/" TargetMode="External"/><Relationship Id="rId18" Type="http://schemas.openxmlformats.org/officeDocument/2006/relationships/hyperlink" Target="https://zvezdnoe-nebo.com/catalog/trafarety-k-naboram-risuy-svetom/trafaret-4-domashnie-zhivotnye/" TargetMode="External"/><Relationship Id="rId26" Type="http://schemas.openxmlformats.org/officeDocument/2006/relationships/hyperlink" Target="https://zvezdnoe-nebo.com/catalog/nabor-dlya-risovaniya/nabor-risuj-svetom-transport-a5/" TargetMode="External"/><Relationship Id="rId3" Type="http://schemas.openxmlformats.org/officeDocument/2006/relationships/hyperlink" Target="https://zvezdnoe-nebo.com/catalog/bloknoty/igrovoj-nabor-bloknot-i-ruchka-shpion-moi-sekretiki-rusalka/" TargetMode="External"/><Relationship Id="rId21" Type="http://schemas.openxmlformats.org/officeDocument/2006/relationships/hyperlink" Target="https://zvezdnoe-nebo.com/catalog/trafarety-k-naboram-risuy-svetom/trafaret-7-dlya-devochek/" TargetMode="External"/><Relationship Id="rId34" Type="http://schemas.openxmlformats.org/officeDocument/2006/relationships/hyperlink" Target="https://zvezdnoe-nebo.com/catalog/futbolki-s-printom-svetyashhimsya-v-temnote-risuj-svetom/risuj-svetom-futbolka-myach-s-brelkom-dlya-risovaniya-svetom-2/" TargetMode="External"/><Relationship Id="rId7" Type="http://schemas.openxmlformats.org/officeDocument/2006/relationships/hyperlink" Target="https://zvezdnoe-nebo.com/catalog/nabor-dlya-risovaniya/nabor-dlya-tvorchestva-risuj-svetom-a4-seriya-mir-edinorogov/" TargetMode="External"/><Relationship Id="rId12" Type="http://schemas.openxmlformats.org/officeDocument/2006/relationships/hyperlink" Target="https://zvezdnoe-nebo.com/catalog/nabor-dlya-risovaniya/nabor-dlya-tvorchestva-risuj-svetom-a3-standart/" TargetMode="External"/><Relationship Id="rId17" Type="http://schemas.openxmlformats.org/officeDocument/2006/relationships/hyperlink" Target="https://zvezdnoe-nebo.com/catalog/ruchki-k-naboram-i-futbolkam-risuj-svetom/nabor-ruchek-fonarikov-flejmerov-dlya-risovaniya-svetom/" TargetMode="External"/><Relationship Id="rId25" Type="http://schemas.openxmlformats.org/officeDocument/2006/relationships/hyperlink" Target="https://zvezdnoe-nebo.com/catalog/bloknoty/igrovoj-nabor-bloknot-i-ruchka-shpion-shpionozavr/" TargetMode="External"/><Relationship Id="rId33" Type="http://schemas.openxmlformats.org/officeDocument/2006/relationships/hyperlink" Target="https://zvezdnoe-nebo.com/catalog/futbolki-s-printami-kotorye-svetyatsya-v-temnote/futbolka-ilumika-detskaya-monstrik-svetitsya-v-temnote-dlya-risovaniya-svetom/" TargetMode="External"/><Relationship Id="rId38" Type="http://schemas.openxmlformats.org/officeDocument/2006/relationships/drawing" Target="../drawings/drawing1.xml"/><Relationship Id="rId2" Type="http://schemas.openxmlformats.org/officeDocument/2006/relationships/hyperlink" Target="https://zvezdnoe-nebo.com/catalog/bloknoty/igrovoj-nabor-bloknot-i-ruchka-shpion-moi-sekretiki-edinorog-2/" TargetMode="External"/><Relationship Id="rId16" Type="http://schemas.openxmlformats.org/officeDocument/2006/relationships/hyperlink" Target="https://zvezdnoe-nebo.com/catalog/ruchki-k-naboram-i-futbolkam-risuj-svetom/ruchka-shpion-rozovaya/" TargetMode="External"/><Relationship Id="rId20" Type="http://schemas.openxmlformats.org/officeDocument/2006/relationships/hyperlink" Target="https://zvezdnoe-nebo.com/catalog/trafarety-k-naboram-risuy-svetom/trafaret-6-transport/" TargetMode="External"/><Relationship Id="rId29" Type="http://schemas.openxmlformats.org/officeDocument/2006/relationships/hyperlink" Target="https://zvezdnoe-nebo.com/catalog/naklejki-svetyashhiesya-v-temnote-zvyozdnoe-nebo/nabor-nakleek-zvyozdnoe-nebo-novogodnie-kanikuly-a5/" TargetMode="External"/><Relationship Id="rId1" Type="http://schemas.openxmlformats.org/officeDocument/2006/relationships/hyperlink" Target="https://zvezdnoe-nebo.com/catalog/bloknoty/igrovoj-nabor-bloknot-i-ruchka-shpion-moi-sekretiki-edinorog/" TargetMode="External"/><Relationship Id="rId6" Type="http://schemas.openxmlformats.org/officeDocument/2006/relationships/hyperlink" Target="https://zvezdnoe-nebo.com/catalog/nabor-dlya-risovaniya/nabor-dlya-tvorchestva-risuj-svetom-a4-seriya-transport/" TargetMode="External"/><Relationship Id="rId11" Type="http://schemas.openxmlformats.org/officeDocument/2006/relationships/hyperlink" Target="https://zvezdnoe-nebo.com/catalog/nabor-dlya-risovaniya/nabor-dlya-tvorchestva-risuj-svetom-a4-premium/" TargetMode="External"/><Relationship Id="rId24" Type="http://schemas.openxmlformats.org/officeDocument/2006/relationships/hyperlink" Target="https://zvezdnoe-nebo.com/catalog/nabor-dlya-risovaniya/nabor-dlya-tvorchestva-risuj-svetom-a4-seriya-dinozavry/" TargetMode="External"/><Relationship Id="rId32" Type="http://schemas.openxmlformats.org/officeDocument/2006/relationships/hyperlink" Target="https://zvezdnoe-nebo.com/catalog/naklejki-svetyashhiesya-v-temnote-zvyozdnoe-nebo/nabor-nakleek-zvyozdnoe-nebo-solnechnaya-sistema-a5/" TargetMode="External"/><Relationship Id="rId37" Type="http://schemas.openxmlformats.org/officeDocument/2006/relationships/printerSettings" Target="../printerSettings/printerSettings1.bin"/><Relationship Id="rId5" Type="http://schemas.openxmlformats.org/officeDocument/2006/relationships/hyperlink" Target="https://zvezdnoe-nebo.com/catalog/bloknoty/igrovoj-nabor-bloknot-i-ruchka-shpion-moi-sekretiki-panda/" TargetMode="External"/><Relationship Id="rId15" Type="http://schemas.openxmlformats.org/officeDocument/2006/relationships/hyperlink" Target="https://zvezdnoe-nebo.com/catalog/ruchki-k-naboram-i-futbolkam-risuj-svetom/ruchka-shpion-sinyaya/" TargetMode="External"/><Relationship Id="rId23" Type="http://schemas.openxmlformats.org/officeDocument/2006/relationships/hyperlink" Target="https://zvezdnoe-nebo.com/" TargetMode="External"/><Relationship Id="rId28" Type="http://schemas.openxmlformats.org/officeDocument/2006/relationships/hyperlink" Target="https://zvezdnoe-nebo.com/catalog/naklejki-svetyashhiesya-v-temnote-zvyozdnoe-nebo/nabor-nakleek-zvyozdnoe-nebo-kosmos-a5/" TargetMode="External"/><Relationship Id="rId36" Type="http://schemas.openxmlformats.org/officeDocument/2006/relationships/hyperlink" Target="https://zvezdnoe-nebo.com/catalog/futbolki-s-printom-svetyashhimsya-v-temnote-risuj-svetom/risuj-svetom-futbolka-cherep-s-brelkom-dlya-risovaniya-svetom-2/" TargetMode="External"/><Relationship Id="rId10" Type="http://schemas.openxmlformats.org/officeDocument/2006/relationships/hyperlink" Target="https://zvezdnoe-nebo.com/catalog/nabor-dlya-risovaniya/nabor-dlya-tvorchestva-risuj-svetom-a3-premium/" TargetMode="External"/><Relationship Id="rId19" Type="http://schemas.openxmlformats.org/officeDocument/2006/relationships/hyperlink" Target="https://zvezdnoe-nebo.com/catalog/trafarety-k-naboram-risuy-svetom/trafaret-5-kosmos/" TargetMode="External"/><Relationship Id="rId31" Type="http://schemas.openxmlformats.org/officeDocument/2006/relationships/hyperlink" Target="https://zvezdnoe-nebo.com/catalog/naklejki-svetyashhiesya-v-temnote-zvyozdnoe-nebo/nabor-nakleek-zvyozdnoe-nebo-volshebnaya-zima-a5/" TargetMode="External"/><Relationship Id="rId4" Type="http://schemas.openxmlformats.org/officeDocument/2006/relationships/hyperlink" Target="https://zvezdnoe-nebo.com/catalog/bloknoty/igrovoj-nabor-bloknot-i-ruchka-shpion-moi-sekretiki-koshka/" TargetMode="External"/><Relationship Id="rId9" Type="http://schemas.openxmlformats.org/officeDocument/2006/relationships/hyperlink" Target="https://zvezdnoe-nebo.com/catalog/nabor-dlya-risovaniya/nabor-dlya-tvorchestva-risuj-svetom-a5-seriya-edinorogi/" TargetMode="External"/><Relationship Id="rId14" Type="http://schemas.openxmlformats.org/officeDocument/2006/relationships/hyperlink" Target="https://zvezdnoe-nebo.com/catalog/nabor-dlya-risovaniya/nabor-dlya-tvorchestva-risuj-svetom-standart-a5/" TargetMode="External"/><Relationship Id="rId22" Type="http://schemas.openxmlformats.org/officeDocument/2006/relationships/hyperlink" Target="https://zvezdnoe-nebo.com/catalog/futbolki-s-printom-svetyashhimsya-v-temnote-risuj-svetom/risuj-svetom-futbolka-monstrik-s-brelkom-dlya-risovaniya-svetom-2/" TargetMode="External"/><Relationship Id="rId27" Type="http://schemas.openxmlformats.org/officeDocument/2006/relationships/hyperlink" Target="https://zvezdnoe-nebo.com/catalog/naklejki-svetyashhiesya-v-temnote-zvyozdnoe-nebo/nabor-nakleek-zvyozdnoe-nebo-zvyozdochki-a5/" TargetMode="External"/><Relationship Id="rId30" Type="http://schemas.openxmlformats.org/officeDocument/2006/relationships/hyperlink" Target="https://zvezdnoe-nebo.com/catalog/naklejki-svetyashhiesya-v-temnote-zvyozdnoe-nebo/nabor-nakleek-zvyozdnoe-nebo-skazochnoe-korolevstvo-a5/" TargetMode="External"/><Relationship Id="rId35" Type="http://schemas.openxmlformats.org/officeDocument/2006/relationships/hyperlink" Target="https://zvezdnoe-nebo.com/catalog/futbolki-s-printom-svetyashhimsya-v-temnote-risuj-svetom/risuj-svetom-futbolka-serdcze-s-brelkom-dlya-risovaniya-svetom-kopirova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83"/>
  <sheetViews>
    <sheetView tabSelected="1" zoomScale="70" zoomScaleNormal="70" workbookViewId="0">
      <pane ySplit="6" topLeftCell="A41" activePane="bottomLeft" state="frozen"/>
      <selection pane="bottomLeft" activeCell="A42" sqref="A42:M42"/>
    </sheetView>
  </sheetViews>
  <sheetFormatPr defaultColWidth="9.140625" defaultRowHeight="14.25" x14ac:dyDescent="0.2"/>
  <cols>
    <col min="1" max="1" width="22.5703125" style="35" customWidth="1"/>
    <col min="2" max="2" width="29.5703125" style="1" customWidth="1"/>
    <col min="3" max="3" width="20.85546875" style="1" customWidth="1"/>
    <col min="4" max="4" width="40.5703125" style="1" customWidth="1"/>
    <col min="5" max="5" width="21.7109375" style="1" customWidth="1"/>
    <col min="6" max="6" width="20.85546875" style="1" customWidth="1"/>
    <col min="7" max="9" width="20.7109375" style="1" customWidth="1"/>
    <col min="10" max="10" width="19.140625" style="1" customWidth="1"/>
    <col min="11" max="11" width="64.28515625" style="1" customWidth="1"/>
    <col min="12" max="12" width="21.7109375" style="1" customWidth="1"/>
    <col min="13" max="13" width="37.28515625" style="3" customWidth="1"/>
    <col min="14" max="14" width="30.42578125" style="3" customWidth="1"/>
    <col min="15" max="15" width="41" style="1" customWidth="1"/>
    <col min="16" max="16384" width="9.140625" style="1"/>
  </cols>
  <sheetData>
    <row r="1" spans="1:70" ht="39.75" customHeight="1" x14ac:dyDescent="0.2">
      <c r="B1" s="2"/>
      <c r="C1" s="2"/>
      <c r="D1" s="2"/>
      <c r="E1" s="91" t="s">
        <v>0</v>
      </c>
      <c r="F1" s="92"/>
      <c r="G1" s="92"/>
      <c r="H1" s="92"/>
      <c r="I1" s="92"/>
      <c r="J1" s="93"/>
      <c r="K1" s="13"/>
      <c r="L1" s="2"/>
    </row>
    <row r="2" spans="1:70" ht="18" x14ac:dyDescent="0.2">
      <c r="B2" s="4"/>
      <c r="C2" s="4"/>
      <c r="D2" s="4"/>
      <c r="E2" s="94" t="s">
        <v>1</v>
      </c>
      <c r="F2" s="95"/>
      <c r="G2" s="95"/>
      <c r="H2" s="95"/>
      <c r="I2" s="95"/>
      <c r="J2" s="98"/>
      <c r="K2" s="4"/>
      <c r="L2" s="4"/>
    </row>
    <row r="3" spans="1:70" ht="66.75" customHeight="1" x14ac:dyDescent="0.2">
      <c r="A3" s="5"/>
      <c r="B3" s="5"/>
      <c r="C3" s="5"/>
      <c r="D3" s="5"/>
      <c r="E3" s="100" t="s">
        <v>121</v>
      </c>
      <c r="F3" s="101"/>
      <c r="G3" s="101"/>
      <c r="H3" s="101"/>
      <c r="I3" s="101"/>
      <c r="J3" s="102"/>
      <c r="K3" s="5"/>
      <c r="L3" s="5"/>
    </row>
    <row r="4" spans="1:70" ht="18" customHeight="1" x14ac:dyDescent="0.4">
      <c r="A4" s="6"/>
      <c r="B4" s="7"/>
      <c r="C4" s="8"/>
      <c r="D4" s="9"/>
      <c r="E4" s="94" t="s">
        <v>25</v>
      </c>
      <c r="F4" s="95"/>
      <c r="G4" s="95" t="s">
        <v>84</v>
      </c>
      <c r="H4" s="95"/>
      <c r="I4" s="95"/>
      <c r="J4" s="98"/>
      <c r="L4" s="7"/>
    </row>
    <row r="5" spans="1:70" ht="18" customHeight="1" x14ac:dyDescent="0.4">
      <c r="A5" s="6"/>
      <c r="B5" s="7"/>
      <c r="C5" s="9"/>
      <c r="D5" s="9"/>
      <c r="E5" s="96"/>
      <c r="F5" s="97"/>
      <c r="G5" s="97"/>
      <c r="H5" s="97"/>
      <c r="I5" s="97"/>
      <c r="J5" s="99"/>
      <c r="K5" s="7"/>
      <c r="L5" s="10"/>
    </row>
    <row r="6" spans="1:70" ht="118.5" customHeight="1" x14ac:dyDescent="0.2">
      <c r="A6" s="41" t="s">
        <v>2</v>
      </c>
      <c r="B6" s="42" t="s">
        <v>3</v>
      </c>
      <c r="C6" s="43" t="s">
        <v>34</v>
      </c>
      <c r="D6" s="42" t="s">
        <v>4</v>
      </c>
      <c r="E6" s="43" t="s">
        <v>85</v>
      </c>
      <c r="F6" s="43" t="s">
        <v>86</v>
      </c>
      <c r="G6" s="43" t="s">
        <v>87</v>
      </c>
      <c r="H6" s="43" t="s">
        <v>88</v>
      </c>
      <c r="I6" s="43" t="s">
        <v>132</v>
      </c>
      <c r="J6" s="42" t="s">
        <v>5</v>
      </c>
      <c r="K6" s="43" t="s">
        <v>7</v>
      </c>
      <c r="L6" s="44" t="s">
        <v>6</v>
      </c>
      <c r="M6" s="19" t="s">
        <v>129</v>
      </c>
      <c r="N6" s="15"/>
      <c r="O6" s="90"/>
      <c r="P6" s="90"/>
    </row>
    <row r="7" spans="1:70" ht="36.75" customHeight="1" x14ac:dyDescent="0.2">
      <c r="A7" s="79" t="s">
        <v>33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1"/>
    </row>
    <row r="8" spans="1:70" ht="63.75" customHeight="1" x14ac:dyDescent="0.2">
      <c r="A8" s="82" t="s">
        <v>66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4"/>
    </row>
    <row r="9" spans="1:70" s="11" customFormat="1" ht="111.75" customHeight="1" x14ac:dyDescent="0.2">
      <c r="A9" s="27" t="s">
        <v>28</v>
      </c>
      <c r="B9" s="34"/>
      <c r="C9" s="36" t="s">
        <v>29</v>
      </c>
      <c r="D9" s="30" t="s">
        <v>45</v>
      </c>
      <c r="E9" s="27">
        <v>395</v>
      </c>
      <c r="F9" s="37">
        <f>E9-E9*0.1</f>
        <v>355.5</v>
      </c>
      <c r="G9" s="37">
        <f>E9-E9*0.2</f>
        <v>316</v>
      </c>
      <c r="H9" s="37">
        <f>E9-E9*0.3</f>
        <v>276.5</v>
      </c>
      <c r="I9" s="53">
        <f>(J9-H9)/H9*100%</f>
        <v>1.3508137432188065</v>
      </c>
      <c r="J9" s="27">
        <v>650</v>
      </c>
      <c r="K9" s="51" t="s">
        <v>32</v>
      </c>
      <c r="L9" s="33">
        <v>4630014511290</v>
      </c>
      <c r="M9" s="17"/>
      <c r="N9" s="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</row>
    <row r="10" spans="1:70" s="11" customFormat="1" ht="102.75" customHeight="1" x14ac:dyDescent="0.2">
      <c r="A10" s="27" t="s">
        <v>28</v>
      </c>
      <c r="B10" s="34"/>
      <c r="C10" s="38" t="s">
        <v>30</v>
      </c>
      <c r="D10" s="30" t="s">
        <v>57</v>
      </c>
      <c r="E10" s="27">
        <v>395</v>
      </c>
      <c r="F10" s="37">
        <f t="shared" ref="F10:F14" si="0">E10-E10*0.1</f>
        <v>355.5</v>
      </c>
      <c r="G10" s="37">
        <f t="shared" ref="G10:G14" si="1">E10-E10*0.2</f>
        <v>316</v>
      </c>
      <c r="H10" s="37">
        <f t="shared" ref="H10:H13" si="2">E10-E10*0.3</f>
        <v>276.5</v>
      </c>
      <c r="I10" s="53">
        <f t="shared" ref="I10:I14" si="3">(J10-H10)/H10*100%</f>
        <v>1.3508137432188065</v>
      </c>
      <c r="J10" s="27">
        <v>650</v>
      </c>
      <c r="K10" s="51" t="s">
        <v>31</v>
      </c>
      <c r="L10" s="40">
        <v>4630014511313</v>
      </c>
      <c r="M10" s="17"/>
      <c r="N10" s="3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</row>
    <row r="11" spans="1:70" s="11" customFormat="1" ht="120" customHeight="1" x14ac:dyDescent="0.2">
      <c r="A11" s="27" t="s">
        <v>28</v>
      </c>
      <c r="B11" s="34"/>
      <c r="C11" s="38" t="s">
        <v>35</v>
      </c>
      <c r="D11" s="30" t="s">
        <v>46</v>
      </c>
      <c r="E11" s="27">
        <v>395</v>
      </c>
      <c r="F11" s="37">
        <f t="shared" si="0"/>
        <v>355.5</v>
      </c>
      <c r="G11" s="37">
        <f t="shared" si="1"/>
        <v>316</v>
      </c>
      <c r="H11" s="37">
        <f t="shared" si="2"/>
        <v>276.5</v>
      </c>
      <c r="I11" s="53">
        <f t="shared" si="3"/>
        <v>1.3508137432188065</v>
      </c>
      <c r="J11" s="27">
        <v>650</v>
      </c>
      <c r="K11" s="51" t="s">
        <v>41</v>
      </c>
      <c r="L11" s="40">
        <v>4630014511726</v>
      </c>
      <c r="M11" s="17"/>
      <c r="N11" s="3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70" s="11" customFormat="1" ht="111" customHeight="1" x14ac:dyDescent="0.2">
      <c r="A12" s="27" t="s">
        <v>28</v>
      </c>
      <c r="B12" s="34"/>
      <c r="C12" s="38" t="s">
        <v>40</v>
      </c>
      <c r="D12" s="39" t="s">
        <v>47</v>
      </c>
      <c r="E12" s="27">
        <v>395</v>
      </c>
      <c r="F12" s="37">
        <f t="shared" si="0"/>
        <v>355.5</v>
      </c>
      <c r="G12" s="37">
        <f t="shared" si="1"/>
        <v>316</v>
      </c>
      <c r="H12" s="37">
        <f t="shared" si="2"/>
        <v>276.5</v>
      </c>
      <c r="I12" s="53">
        <f t="shared" si="3"/>
        <v>1.3508137432188065</v>
      </c>
      <c r="J12" s="27">
        <v>650</v>
      </c>
      <c r="K12" s="51" t="s">
        <v>42</v>
      </c>
      <c r="L12" s="40">
        <v>4630014511894</v>
      </c>
      <c r="M12" s="17"/>
      <c r="N12" s="3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70" s="11" customFormat="1" ht="109.5" customHeight="1" x14ac:dyDescent="0.2">
      <c r="A13" s="27" t="s">
        <v>28</v>
      </c>
      <c r="B13" s="34"/>
      <c r="C13" s="38" t="s">
        <v>38</v>
      </c>
      <c r="D13" s="39" t="s">
        <v>48</v>
      </c>
      <c r="E13" s="27">
        <v>395</v>
      </c>
      <c r="F13" s="37">
        <f t="shared" si="0"/>
        <v>355.5</v>
      </c>
      <c r="G13" s="37">
        <f t="shared" si="1"/>
        <v>316</v>
      </c>
      <c r="H13" s="37">
        <f t="shared" si="2"/>
        <v>276.5</v>
      </c>
      <c r="I13" s="53">
        <f t="shared" si="3"/>
        <v>1.3508137432188065</v>
      </c>
      <c r="J13" s="27">
        <v>650</v>
      </c>
      <c r="K13" s="51" t="s">
        <v>36</v>
      </c>
      <c r="L13" s="40">
        <v>4630014511900</v>
      </c>
      <c r="M13" s="57"/>
      <c r="N13" s="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</row>
    <row r="14" spans="1:70" s="11" customFormat="1" ht="112.5" customHeight="1" x14ac:dyDescent="0.2">
      <c r="A14" s="27" t="s">
        <v>28</v>
      </c>
      <c r="B14" s="34"/>
      <c r="C14" s="38" t="s">
        <v>39</v>
      </c>
      <c r="D14" s="39" t="s">
        <v>49</v>
      </c>
      <c r="E14" s="27">
        <v>395</v>
      </c>
      <c r="F14" s="37">
        <f t="shared" si="0"/>
        <v>355.5</v>
      </c>
      <c r="G14" s="37">
        <f t="shared" si="1"/>
        <v>316</v>
      </c>
      <c r="H14" s="37">
        <f>E14-E14*0.3</f>
        <v>276.5</v>
      </c>
      <c r="I14" s="53">
        <f t="shared" si="3"/>
        <v>1.3508137432188065</v>
      </c>
      <c r="J14" s="27">
        <v>650</v>
      </c>
      <c r="K14" s="51" t="s">
        <v>43</v>
      </c>
      <c r="L14" s="40">
        <v>4630014511917</v>
      </c>
      <c r="M14" s="17"/>
      <c r="N14" s="3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</row>
    <row r="15" spans="1:70" ht="51.75" customHeight="1" x14ac:dyDescent="0.2">
      <c r="A15" s="106" t="s">
        <v>130</v>
      </c>
      <c r="B15" s="107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8"/>
    </row>
    <row r="16" spans="1:70" ht="71.25" customHeight="1" x14ac:dyDescent="0.2">
      <c r="A16" s="82" t="s">
        <v>97</v>
      </c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4"/>
    </row>
    <row r="17" spans="1:70" s="11" customFormat="1" ht="105" customHeight="1" x14ac:dyDescent="0.25">
      <c r="A17" s="21" t="s">
        <v>28</v>
      </c>
      <c r="B17" s="22"/>
      <c r="C17" s="23" t="s">
        <v>93</v>
      </c>
      <c r="D17" s="24" t="s">
        <v>94</v>
      </c>
      <c r="E17" s="21">
        <v>1150</v>
      </c>
      <c r="F17" s="25">
        <f xml:space="preserve"> E17-E17*0.1</f>
        <v>1035</v>
      </c>
      <c r="G17" s="25">
        <f xml:space="preserve"> E17-E17*0.2</f>
        <v>920</v>
      </c>
      <c r="H17" s="25">
        <f xml:space="preserve"> E17-E17*0.3</f>
        <v>805</v>
      </c>
      <c r="I17" s="54">
        <f>(J17-H17)/H17*100%</f>
        <v>1.2981366459627328</v>
      </c>
      <c r="J17" s="21">
        <v>1850</v>
      </c>
      <c r="K17" s="14" t="s">
        <v>96</v>
      </c>
      <c r="L17" s="26">
        <v>4630014513614</v>
      </c>
      <c r="M17" s="18" t="s">
        <v>128</v>
      </c>
      <c r="N17" s="3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</row>
    <row r="18" spans="1:70" s="11" customFormat="1" ht="105" customHeight="1" x14ac:dyDescent="0.25">
      <c r="A18" s="27" t="s">
        <v>28</v>
      </c>
      <c r="B18" s="28"/>
      <c r="C18" s="29" t="s">
        <v>13</v>
      </c>
      <c r="D18" s="30" t="s">
        <v>95</v>
      </c>
      <c r="E18" s="27">
        <v>1120</v>
      </c>
      <c r="F18" s="31">
        <f>E18-E18*0.1</f>
        <v>1008</v>
      </c>
      <c r="G18" s="31">
        <f>E18-E18*0.2</f>
        <v>896</v>
      </c>
      <c r="H18" s="31">
        <f t="shared" ref="H18:H25" si="4">E18-E18*0.3</f>
        <v>784</v>
      </c>
      <c r="I18" s="54">
        <f t="shared" ref="I18:I30" si="5">(J18-H18)/H18*100%</f>
        <v>1.2959183673469388</v>
      </c>
      <c r="J18" s="27">
        <v>1800</v>
      </c>
      <c r="K18" s="12" t="s">
        <v>80</v>
      </c>
      <c r="L18" s="33">
        <v>4630014511214</v>
      </c>
      <c r="M18" s="17"/>
      <c r="N18" s="3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</row>
    <row r="19" spans="1:70" s="11" customFormat="1" ht="102" customHeight="1" x14ac:dyDescent="0.25">
      <c r="A19" s="27" t="s">
        <v>28</v>
      </c>
      <c r="B19" s="28"/>
      <c r="C19" s="29" t="s">
        <v>14</v>
      </c>
      <c r="D19" s="30" t="s">
        <v>98</v>
      </c>
      <c r="E19" s="27">
        <v>1120</v>
      </c>
      <c r="F19" s="31">
        <f t="shared" ref="F19:F30" si="6">E19-E19*0.1</f>
        <v>1008</v>
      </c>
      <c r="G19" s="31">
        <f t="shared" ref="G19:G30" si="7">E19-E19*0.2</f>
        <v>896</v>
      </c>
      <c r="H19" s="31">
        <f t="shared" si="4"/>
        <v>784</v>
      </c>
      <c r="I19" s="54">
        <f t="shared" si="5"/>
        <v>1.2959183673469388</v>
      </c>
      <c r="J19" s="27">
        <v>1800</v>
      </c>
      <c r="K19" s="12" t="s">
        <v>81</v>
      </c>
      <c r="L19" s="33">
        <v>4630014510132</v>
      </c>
      <c r="M19" s="17"/>
      <c r="N19" s="3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</row>
    <row r="20" spans="1:70" s="11" customFormat="1" ht="108" customHeight="1" x14ac:dyDescent="0.25">
      <c r="A20" s="27" t="s">
        <v>28</v>
      </c>
      <c r="B20" s="28"/>
      <c r="C20" s="29" t="s">
        <v>15</v>
      </c>
      <c r="D20" s="30" t="s">
        <v>99</v>
      </c>
      <c r="E20" s="27">
        <v>1120</v>
      </c>
      <c r="F20" s="31">
        <f t="shared" si="6"/>
        <v>1008</v>
      </c>
      <c r="G20" s="31">
        <f t="shared" si="7"/>
        <v>896</v>
      </c>
      <c r="H20" s="31">
        <f t="shared" si="4"/>
        <v>784</v>
      </c>
      <c r="I20" s="54">
        <f t="shared" si="5"/>
        <v>1.2959183673469388</v>
      </c>
      <c r="J20" s="27">
        <v>1800</v>
      </c>
      <c r="K20" s="12" t="s">
        <v>75</v>
      </c>
      <c r="L20" s="33">
        <v>4630014510163</v>
      </c>
      <c r="M20" s="17"/>
      <c r="N20" s="3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</row>
    <row r="21" spans="1:70" s="11" customFormat="1" ht="102.75" customHeight="1" x14ac:dyDescent="0.2">
      <c r="A21" s="27" t="s">
        <v>28</v>
      </c>
      <c r="B21" s="34"/>
      <c r="C21" s="27" t="s">
        <v>27</v>
      </c>
      <c r="D21" s="30" t="s">
        <v>100</v>
      </c>
      <c r="E21" s="27">
        <v>1120</v>
      </c>
      <c r="F21" s="31">
        <f t="shared" si="6"/>
        <v>1008</v>
      </c>
      <c r="G21" s="31">
        <f t="shared" si="7"/>
        <v>896</v>
      </c>
      <c r="H21" s="31">
        <f t="shared" si="4"/>
        <v>784</v>
      </c>
      <c r="I21" s="54">
        <f t="shared" si="5"/>
        <v>1.2959183673469388</v>
      </c>
      <c r="J21" s="27">
        <v>1800</v>
      </c>
      <c r="K21" s="12" t="s">
        <v>76</v>
      </c>
      <c r="L21" s="33">
        <v>4630014511252</v>
      </c>
      <c r="M21" s="17"/>
      <c r="N21" s="3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</row>
    <row r="22" spans="1:70" s="11" customFormat="1" ht="98.25" customHeight="1" x14ac:dyDescent="0.25">
      <c r="A22" s="27" t="s">
        <v>28</v>
      </c>
      <c r="B22" s="28"/>
      <c r="C22" s="29" t="s">
        <v>26</v>
      </c>
      <c r="D22" s="30" t="s">
        <v>101</v>
      </c>
      <c r="E22" s="27">
        <v>485</v>
      </c>
      <c r="F22" s="31">
        <f t="shared" si="6"/>
        <v>436.5</v>
      </c>
      <c r="G22" s="31">
        <f t="shared" si="7"/>
        <v>388</v>
      </c>
      <c r="H22" s="31">
        <f t="shared" si="4"/>
        <v>339.5</v>
      </c>
      <c r="I22" s="54">
        <f t="shared" si="5"/>
        <v>1.5036818851251841</v>
      </c>
      <c r="J22" s="29">
        <v>850</v>
      </c>
      <c r="K22" s="12" t="s">
        <v>64</v>
      </c>
      <c r="L22" s="33">
        <v>4630014511238</v>
      </c>
      <c r="M22" s="17"/>
      <c r="N22" s="3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</row>
    <row r="23" spans="1:70" s="11" customFormat="1" ht="101.25" customHeight="1" x14ac:dyDescent="0.25">
      <c r="A23" s="27" t="s">
        <v>28</v>
      </c>
      <c r="B23" s="28"/>
      <c r="C23" s="29" t="s">
        <v>50</v>
      </c>
      <c r="D23" s="30" t="s">
        <v>102</v>
      </c>
      <c r="E23" s="27">
        <v>485</v>
      </c>
      <c r="F23" s="31">
        <f t="shared" si="6"/>
        <v>436.5</v>
      </c>
      <c r="G23" s="31">
        <f t="shared" si="7"/>
        <v>388</v>
      </c>
      <c r="H23" s="31">
        <f t="shared" si="4"/>
        <v>339.5</v>
      </c>
      <c r="I23" s="54">
        <f t="shared" si="5"/>
        <v>1.5036818851251841</v>
      </c>
      <c r="J23" s="29">
        <v>850</v>
      </c>
      <c r="K23" s="12" t="s">
        <v>82</v>
      </c>
      <c r="L23" s="33">
        <v>4630014513355</v>
      </c>
      <c r="M23" s="17"/>
      <c r="N23" s="3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</row>
    <row r="24" spans="1:70" s="11" customFormat="1" ht="102" customHeight="1" x14ac:dyDescent="0.25">
      <c r="A24" s="27" t="s">
        <v>28</v>
      </c>
      <c r="B24" s="28"/>
      <c r="C24" s="29" t="s">
        <v>8</v>
      </c>
      <c r="D24" s="30" t="s">
        <v>103</v>
      </c>
      <c r="E24" s="27">
        <v>1515</v>
      </c>
      <c r="F24" s="31">
        <f t="shared" si="6"/>
        <v>1363.5</v>
      </c>
      <c r="G24" s="31">
        <f t="shared" si="7"/>
        <v>1212</v>
      </c>
      <c r="H24" s="31">
        <f t="shared" si="4"/>
        <v>1060.5</v>
      </c>
      <c r="I24" s="54">
        <f t="shared" si="5"/>
        <v>1.3573785950023574</v>
      </c>
      <c r="J24" s="29">
        <v>2500</v>
      </c>
      <c r="K24" s="12" t="s">
        <v>83</v>
      </c>
      <c r="L24" s="33">
        <v>4630014510262</v>
      </c>
      <c r="M24" s="17"/>
      <c r="N24" s="3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</row>
    <row r="25" spans="1:70" s="11" customFormat="1" ht="105" customHeight="1" x14ac:dyDescent="0.25">
      <c r="A25" s="27" t="s">
        <v>28</v>
      </c>
      <c r="B25" s="28"/>
      <c r="C25" s="29" t="s">
        <v>9</v>
      </c>
      <c r="D25" s="30" t="s">
        <v>104</v>
      </c>
      <c r="E25" s="27">
        <v>1030</v>
      </c>
      <c r="F25" s="31">
        <f t="shared" si="6"/>
        <v>927</v>
      </c>
      <c r="G25" s="31">
        <f t="shared" si="7"/>
        <v>824</v>
      </c>
      <c r="H25" s="31">
        <f t="shared" si="4"/>
        <v>721</v>
      </c>
      <c r="I25" s="54">
        <f t="shared" si="5"/>
        <v>1.4271844660194175</v>
      </c>
      <c r="J25" s="29">
        <v>1750</v>
      </c>
      <c r="K25" s="12" t="s">
        <v>65</v>
      </c>
      <c r="L25" s="33">
        <v>4630014510255</v>
      </c>
      <c r="M25" s="17"/>
      <c r="N25" s="3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</row>
    <row r="26" spans="1:70" s="11" customFormat="1" ht="98.25" customHeight="1" x14ac:dyDescent="0.25">
      <c r="A26" s="27" t="s">
        <v>28</v>
      </c>
      <c r="B26" s="28"/>
      <c r="C26" s="29" t="s">
        <v>91</v>
      </c>
      <c r="D26" s="30" t="s">
        <v>105</v>
      </c>
      <c r="E26" s="27">
        <v>607</v>
      </c>
      <c r="F26" s="31">
        <f t="shared" ref="F26:F27" si="8">E26-E26*0.1</f>
        <v>546.29999999999995</v>
      </c>
      <c r="G26" s="31">
        <f t="shared" ref="G26:G27" si="9">E26-E26*0.2</f>
        <v>485.6</v>
      </c>
      <c r="H26" s="31">
        <f t="shared" ref="H26:H27" si="10">E26-E26*0.3</f>
        <v>424.9</v>
      </c>
      <c r="I26" s="54">
        <f t="shared" si="5"/>
        <v>1.3534949399858791</v>
      </c>
      <c r="J26" s="27">
        <v>1000</v>
      </c>
      <c r="K26" s="12" t="s">
        <v>89</v>
      </c>
      <c r="L26" s="33" t="s">
        <v>90</v>
      </c>
      <c r="M26" s="17"/>
      <c r="N26" s="3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</row>
    <row r="27" spans="1:70" s="11" customFormat="1" ht="102" customHeight="1" x14ac:dyDescent="0.25">
      <c r="A27" s="27" t="s">
        <v>28</v>
      </c>
      <c r="B27" s="28"/>
      <c r="C27" s="29" t="s">
        <v>92</v>
      </c>
      <c r="D27" s="30" t="s">
        <v>106</v>
      </c>
      <c r="E27" s="27">
        <v>365</v>
      </c>
      <c r="F27" s="31">
        <f t="shared" si="8"/>
        <v>328.5</v>
      </c>
      <c r="G27" s="31">
        <f t="shared" si="9"/>
        <v>292</v>
      </c>
      <c r="H27" s="31">
        <f t="shared" si="10"/>
        <v>255.5</v>
      </c>
      <c r="I27" s="54">
        <f t="shared" si="5"/>
        <v>1.5440313111545989</v>
      </c>
      <c r="J27" s="27">
        <v>650</v>
      </c>
      <c r="K27" s="12" t="s">
        <v>89</v>
      </c>
      <c r="L27" s="33" t="s">
        <v>90</v>
      </c>
      <c r="M27" s="17"/>
      <c r="N27" s="3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</row>
    <row r="28" spans="1:70" s="11" customFormat="1" ht="104.25" customHeight="1" x14ac:dyDescent="0.25">
      <c r="A28" s="27" t="s">
        <v>28</v>
      </c>
      <c r="B28" s="28"/>
      <c r="C28" s="27" t="s">
        <v>10</v>
      </c>
      <c r="D28" s="30" t="s">
        <v>107</v>
      </c>
      <c r="E28" s="27">
        <v>1090</v>
      </c>
      <c r="F28" s="31">
        <f t="shared" si="6"/>
        <v>981</v>
      </c>
      <c r="G28" s="31">
        <f t="shared" si="7"/>
        <v>872</v>
      </c>
      <c r="H28" s="31">
        <f>E28-E28*0.3</f>
        <v>763</v>
      </c>
      <c r="I28" s="54">
        <f t="shared" si="5"/>
        <v>1.6212319790301442</v>
      </c>
      <c r="J28" s="29">
        <v>2000</v>
      </c>
      <c r="K28" s="12" t="s">
        <v>77</v>
      </c>
      <c r="L28" s="33">
        <v>4630014510347</v>
      </c>
      <c r="M28" s="17"/>
      <c r="N28" s="3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</row>
    <row r="29" spans="1:70" s="11" customFormat="1" ht="105" customHeight="1" x14ac:dyDescent="0.25">
      <c r="A29" s="27" t="s">
        <v>28</v>
      </c>
      <c r="B29" s="28"/>
      <c r="C29" s="29" t="s">
        <v>11</v>
      </c>
      <c r="D29" s="30" t="s">
        <v>108</v>
      </c>
      <c r="E29" s="27">
        <v>700</v>
      </c>
      <c r="F29" s="31">
        <f t="shared" si="6"/>
        <v>630</v>
      </c>
      <c r="G29" s="31">
        <f t="shared" si="7"/>
        <v>560</v>
      </c>
      <c r="H29" s="31">
        <f>E29-E29*0.3</f>
        <v>490</v>
      </c>
      <c r="I29" s="54">
        <f t="shared" si="5"/>
        <v>1.4489795918367347</v>
      </c>
      <c r="J29" s="29">
        <v>1200</v>
      </c>
      <c r="K29" s="12" t="s">
        <v>78</v>
      </c>
      <c r="L29" s="33">
        <v>4630014510330</v>
      </c>
      <c r="M29" s="17"/>
      <c r="N29" s="3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</row>
    <row r="30" spans="1:70" s="11" customFormat="1" ht="117.75" customHeight="1" x14ac:dyDescent="0.25">
      <c r="A30" s="27" t="s">
        <v>28</v>
      </c>
      <c r="B30" s="28"/>
      <c r="C30" s="29" t="s">
        <v>12</v>
      </c>
      <c r="D30" s="30" t="s">
        <v>109</v>
      </c>
      <c r="E30" s="27">
        <v>410</v>
      </c>
      <c r="F30" s="31">
        <f t="shared" si="6"/>
        <v>369</v>
      </c>
      <c r="G30" s="31">
        <f t="shared" si="7"/>
        <v>328</v>
      </c>
      <c r="H30" s="31">
        <f>E30-E30*0.3</f>
        <v>287</v>
      </c>
      <c r="I30" s="54">
        <f t="shared" si="5"/>
        <v>1.613240418118467</v>
      </c>
      <c r="J30" s="29">
        <v>750</v>
      </c>
      <c r="K30" s="12" t="s">
        <v>79</v>
      </c>
      <c r="L30" s="33">
        <v>4630014510323</v>
      </c>
      <c r="M30" s="17"/>
      <c r="N30" s="3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</row>
    <row r="31" spans="1:70" ht="39.950000000000003" customHeight="1" x14ac:dyDescent="0.2">
      <c r="A31" s="103" t="s">
        <v>110</v>
      </c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5"/>
    </row>
    <row r="32" spans="1:70" ht="67.5" customHeight="1" x14ac:dyDescent="0.2">
      <c r="A32" s="82" t="s">
        <v>111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4"/>
    </row>
    <row r="33" spans="1:70" s="11" customFormat="1" ht="105.75" customHeight="1" x14ac:dyDescent="0.25">
      <c r="A33" s="27" t="s">
        <v>112</v>
      </c>
      <c r="B33" s="28"/>
      <c r="C33" s="45" t="s">
        <v>16</v>
      </c>
      <c r="D33" s="46" t="s">
        <v>141</v>
      </c>
      <c r="E33" s="27">
        <v>140</v>
      </c>
      <c r="F33" s="31">
        <f>E33-E33*0.1</f>
        <v>126</v>
      </c>
      <c r="G33" s="31">
        <f>E33-E33*0.2</f>
        <v>112</v>
      </c>
      <c r="H33" s="31">
        <f>E33-E33*0.3</f>
        <v>98</v>
      </c>
      <c r="I33" s="54">
        <f>(J33-H33)/H33*100%</f>
        <v>1.346938775510204</v>
      </c>
      <c r="J33" s="29">
        <v>230</v>
      </c>
      <c r="K33" s="51" t="s">
        <v>18</v>
      </c>
      <c r="L33" s="33">
        <v>4630014510316</v>
      </c>
      <c r="M33" s="17"/>
      <c r="N33" s="3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</row>
    <row r="34" spans="1:70" s="11" customFormat="1" ht="106.5" customHeight="1" x14ac:dyDescent="0.25">
      <c r="A34" s="27" t="s">
        <v>112</v>
      </c>
      <c r="B34" s="28"/>
      <c r="C34" s="45" t="s">
        <v>37</v>
      </c>
      <c r="D34" s="30" t="s">
        <v>142</v>
      </c>
      <c r="E34" s="27">
        <v>140</v>
      </c>
      <c r="F34" s="31">
        <f t="shared" ref="F34:F35" si="11">E34-E34*0.1</f>
        <v>126</v>
      </c>
      <c r="G34" s="31">
        <f t="shared" ref="G34:G35" si="12">E34-E34*0.2</f>
        <v>112</v>
      </c>
      <c r="H34" s="31">
        <f t="shared" ref="H34:H35" si="13">E34-E34*0.3</f>
        <v>98</v>
      </c>
      <c r="I34" s="54">
        <f t="shared" ref="I34:I35" si="14">(J34-H34)/H34*100%</f>
        <v>1.346938775510204</v>
      </c>
      <c r="J34" s="29">
        <v>230</v>
      </c>
      <c r="K34" s="51" t="s">
        <v>18</v>
      </c>
      <c r="L34" s="33">
        <v>4630014511986</v>
      </c>
      <c r="M34" s="17"/>
      <c r="N34" s="3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</row>
    <row r="35" spans="1:70" s="11" customFormat="1" ht="108.75" customHeight="1" x14ac:dyDescent="0.25">
      <c r="A35" s="27" t="s">
        <v>112</v>
      </c>
      <c r="B35" s="28"/>
      <c r="C35" s="45" t="s">
        <v>17</v>
      </c>
      <c r="D35" s="30" t="s">
        <v>140</v>
      </c>
      <c r="E35" s="27">
        <v>230</v>
      </c>
      <c r="F35" s="31">
        <f t="shared" si="11"/>
        <v>207</v>
      </c>
      <c r="G35" s="31">
        <f t="shared" si="12"/>
        <v>184</v>
      </c>
      <c r="H35" s="31">
        <f t="shared" si="13"/>
        <v>161</v>
      </c>
      <c r="I35" s="54">
        <f t="shared" si="14"/>
        <v>1.360248447204969</v>
      </c>
      <c r="J35" s="29">
        <v>380</v>
      </c>
      <c r="K35" s="51" t="s">
        <v>19</v>
      </c>
      <c r="L35" s="33">
        <v>4630014510385</v>
      </c>
      <c r="M35" s="17"/>
      <c r="N35" s="3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</row>
    <row r="36" spans="1:70" ht="39.950000000000003" customHeight="1" x14ac:dyDescent="0.2">
      <c r="A36" s="103" t="s">
        <v>113</v>
      </c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5"/>
    </row>
    <row r="37" spans="1:70" ht="65.25" customHeight="1" x14ac:dyDescent="0.2">
      <c r="A37" s="82" t="s">
        <v>114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4"/>
    </row>
    <row r="38" spans="1:70" ht="115.5" customHeight="1" x14ac:dyDescent="0.25">
      <c r="A38" s="27" t="s">
        <v>28</v>
      </c>
      <c r="B38" s="59"/>
      <c r="C38" s="29" t="s">
        <v>149</v>
      </c>
      <c r="D38" s="46" t="s">
        <v>144</v>
      </c>
      <c r="E38" s="27">
        <v>120</v>
      </c>
      <c r="F38" s="31">
        <f t="shared" ref="F38:F41" si="15">E38-E38*0.1</f>
        <v>108</v>
      </c>
      <c r="G38" s="31">
        <f t="shared" ref="G38:G41" si="16">E38-E38*0.2</f>
        <v>96</v>
      </c>
      <c r="H38" s="31">
        <f t="shared" ref="H38:H41" si="17">E38-E38*0.3</f>
        <v>84</v>
      </c>
      <c r="I38" s="54">
        <f t="shared" ref="I38:I41" si="18">(J38-H38)/H38*100%</f>
        <v>1.1428571428571428</v>
      </c>
      <c r="J38" s="29">
        <v>180</v>
      </c>
      <c r="K38" s="51" t="s">
        <v>146</v>
      </c>
      <c r="L38" s="33">
        <v>4630014510829</v>
      </c>
      <c r="M38" s="58" t="s">
        <v>139</v>
      </c>
    </row>
    <row r="39" spans="1:70" ht="115.5" customHeight="1" x14ac:dyDescent="0.25">
      <c r="A39" s="27" t="s">
        <v>28</v>
      </c>
      <c r="B39" s="28"/>
      <c r="C39" s="29" t="s">
        <v>20</v>
      </c>
      <c r="D39" s="46" t="s">
        <v>148</v>
      </c>
      <c r="E39" s="27">
        <v>120</v>
      </c>
      <c r="F39" s="31">
        <f t="shared" si="15"/>
        <v>108</v>
      </c>
      <c r="G39" s="31">
        <f t="shared" si="16"/>
        <v>96</v>
      </c>
      <c r="H39" s="31">
        <f t="shared" si="17"/>
        <v>84</v>
      </c>
      <c r="I39" s="54">
        <f t="shared" si="18"/>
        <v>1.1428571428571428</v>
      </c>
      <c r="J39" s="29">
        <v>180</v>
      </c>
      <c r="K39" s="51" t="s">
        <v>147</v>
      </c>
      <c r="L39" s="33">
        <v>4630014510361</v>
      </c>
      <c r="M39" s="58" t="s">
        <v>139</v>
      </c>
    </row>
    <row r="40" spans="1:70" ht="108" customHeight="1" x14ac:dyDescent="0.25">
      <c r="A40" s="27" t="s">
        <v>28</v>
      </c>
      <c r="B40" s="28"/>
      <c r="C40" s="29" t="s">
        <v>21</v>
      </c>
      <c r="D40" s="46" t="s">
        <v>145</v>
      </c>
      <c r="E40" s="27">
        <v>120</v>
      </c>
      <c r="F40" s="31">
        <f t="shared" si="15"/>
        <v>108</v>
      </c>
      <c r="G40" s="31">
        <f t="shared" si="16"/>
        <v>96</v>
      </c>
      <c r="H40" s="31">
        <f t="shared" si="17"/>
        <v>84</v>
      </c>
      <c r="I40" s="54">
        <f t="shared" si="18"/>
        <v>1.1428571428571428</v>
      </c>
      <c r="J40" s="29">
        <v>180</v>
      </c>
      <c r="K40" s="51" t="s">
        <v>23</v>
      </c>
      <c r="L40" s="33">
        <v>4630014510354</v>
      </c>
      <c r="M40" s="58" t="s">
        <v>139</v>
      </c>
    </row>
    <row r="41" spans="1:70" ht="106.5" customHeight="1" x14ac:dyDescent="0.25">
      <c r="A41" s="27" t="s">
        <v>28</v>
      </c>
      <c r="B41" s="59"/>
      <c r="C41" s="29" t="s">
        <v>22</v>
      </c>
      <c r="D41" s="46" t="s">
        <v>143</v>
      </c>
      <c r="E41" s="27">
        <v>120</v>
      </c>
      <c r="F41" s="31">
        <f t="shared" si="15"/>
        <v>108</v>
      </c>
      <c r="G41" s="31">
        <f t="shared" si="16"/>
        <v>96</v>
      </c>
      <c r="H41" s="31">
        <f t="shared" si="17"/>
        <v>84</v>
      </c>
      <c r="I41" s="54">
        <f t="shared" si="18"/>
        <v>1.1428571428571428</v>
      </c>
      <c r="J41" s="29">
        <v>180</v>
      </c>
      <c r="K41" s="51" t="s">
        <v>24</v>
      </c>
      <c r="L41" s="33">
        <v>4630014510378</v>
      </c>
      <c r="M41" s="58" t="s">
        <v>139</v>
      </c>
    </row>
    <row r="42" spans="1:70" s="11" customFormat="1" ht="39.950000000000003" customHeight="1" x14ac:dyDescent="0.2">
      <c r="A42" s="79" t="s">
        <v>134</v>
      </c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1"/>
      <c r="N42" s="3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s="11" customFormat="1" ht="69.75" customHeight="1" x14ac:dyDescent="0.2">
      <c r="A43" s="82" t="s">
        <v>137</v>
      </c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4"/>
      <c r="N43" s="3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s="11" customFormat="1" ht="133.5" customHeight="1" x14ac:dyDescent="0.2">
      <c r="A44" s="21" t="s">
        <v>28</v>
      </c>
      <c r="B44" s="21"/>
      <c r="C44" s="21" t="s">
        <v>133</v>
      </c>
      <c r="D44" s="60" t="s">
        <v>135</v>
      </c>
      <c r="E44" s="73">
        <v>1390</v>
      </c>
      <c r="F44" s="74"/>
      <c r="G44" s="74"/>
      <c r="H44" s="75"/>
      <c r="I44" s="53">
        <f>(1990-1390)/1390*100%</f>
        <v>0.43165467625899279</v>
      </c>
      <c r="J44" s="21">
        <v>1990</v>
      </c>
      <c r="K44" s="52" t="s">
        <v>136</v>
      </c>
      <c r="L44" s="48">
        <v>4630014513973</v>
      </c>
      <c r="M44" s="18" t="s">
        <v>128</v>
      </c>
      <c r="N44" s="3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</row>
    <row r="45" spans="1:70" s="11" customFormat="1" ht="47.25" customHeight="1" x14ac:dyDescent="0.2">
      <c r="A45" s="79" t="s">
        <v>122</v>
      </c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1"/>
      <c r="N45" s="3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</row>
    <row r="46" spans="1:70" s="11" customFormat="1" ht="78.75" customHeight="1" x14ac:dyDescent="0.2">
      <c r="A46" s="82" t="s">
        <v>124</v>
      </c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4"/>
      <c r="N46" s="3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s="11" customFormat="1" ht="133.5" customHeight="1" x14ac:dyDescent="0.2">
      <c r="A47" s="21" t="s">
        <v>126</v>
      </c>
      <c r="B47" s="21"/>
      <c r="C47" s="21" t="s">
        <v>127</v>
      </c>
      <c r="D47" s="61" t="s">
        <v>125</v>
      </c>
      <c r="E47" s="73">
        <v>350</v>
      </c>
      <c r="F47" s="85"/>
      <c r="G47" s="85"/>
      <c r="H47" s="86"/>
      <c r="I47" s="56">
        <f>(500-350)/350*100%</f>
        <v>0.42857142857142855</v>
      </c>
      <c r="J47" s="21">
        <v>500</v>
      </c>
      <c r="K47" s="52" t="s">
        <v>123</v>
      </c>
      <c r="L47" s="48">
        <v>4630014513959</v>
      </c>
      <c r="M47" s="18" t="s">
        <v>128</v>
      </c>
      <c r="N47" s="3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s="11" customFormat="1" ht="39.950000000000003" customHeight="1" x14ac:dyDescent="0.2">
      <c r="A48" s="79" t="s">
        <v>56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1"/>
      <c r="N48" s="3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0" s="11" customFormat="1" ht="66.75" customHeight="1" x14ac:dyDescent="0.2">
      <c r="A49" s="82" t="s">
        <v>67</v>
      </c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4"/>
      <c r="N49" s="3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0" s="11" customFormat="1" ht="106.5" customHeight="1" x14ac:dyDescent="0.25">
      <c r="A50" s="63" t="s">
        <v>44</v>
      </c>
      <c r="B50" s="64"/>
      <c r="C50" s="65" t="s">
        <v>51</v>
      </c>
      <c r="D50" s="66" t="s">
        <v>69</v>
      </c>
      <c r="E50" s="67">
        <v>200</v>
      </c>
      <c r="F50" s="68">
        <f>E50-E50*0.1</f>
        <v>180</v>
      </c>
      <c r="G50" s="68">
        <f>E50-E50*0.2</f>
        <v>160</v>
      </c>
      <c r="H50" s="68">
        <f>E50-E50*0.3</f>
        <v>140</v>
      </c>
      <c r="I50" s="69">
        <f>(J50-H50)/H50*100%</f>
        <v>1.5</v>
      </c>
      <c r="J50" s="63">
        <v>350</v>
      </c>
      <c r="K50" s="70" t="s">
        <v>58</v>
      </c>
      <c r="L50" s="71">
        <v>4630014513423</v>
      </c>
      <c r="M50" s="72" t="s">
        <v>150</v>
      </c>
      <c r="N50" s="3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0" s="11" customFormat="1" ht="112.5" customHeight="1" x14ac:dyDescent="0.25">
      <c r="A51" s="63" t="s">
        <v>44</v>
      </c>
      <c r="B51" s="64"/>
      <c r="C51" s="65" t="s">
        <v>74</v>
      </c>
      <c r="D51" s="66" t="s">
        <v>70</v>
      </c>
      <c r="E51" s="67">
        <v>200</v>
      </c>
      <c r="F51" s="68">
        <f t="shared" ref="F51:F55" si="19">E51-E51*0.1</f>
        <v>180</v>
      </c>
      <c r="G51" s="68">
        <f t="shared" ref="G51:G55" si="20">E51-E51*0.2</f>
        <v>160</v>
      </c>
      <c r="H51" s="68">
        <f t="shared" ref="H51:H55" si="21">E51-E51*0.3</f>
        <v>140</v>
      </c>
      <c r="I51" s="69">
        <f t="shared" ref="I51:I55" si="22">(J51-H51)/H51*100%</f>
        <v>1.5</v>
      </c>
      <c r="J51" s="63">
        <v>350</v>
      </c>
      <c r="K51" s="70" t="s">
        <v>58</v>
      </c>
      <c r="L51" s="71">
        <v>4630014513430</v>
      </c>
      <c r="M51" s="72" t="s">
        <v>150</v>
      </c>
      <c r="N51" s="3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0" s="11" customFormat="1" ht="105.75" customHeight="1" x14ac:dyDescent="0.25">
      <c r="A52" s="63" t="s">
        <v>44</v>
      </c>
      <c r="B52" s="64"/>
      <c r="C52" s="65" t="s">
        <v>52</v>
      </c>
      <c r="D52" s="66" t="s">
        <v>68</v>
      </c>
      <c r="E52" s="67">
        <v>200</v>
      </c>
      <c r="F52" s="68">
        <f t="shared" si="19"/>
        <v>180</v>
      </c>
      <c r="G52" s="68">
        <f t="shared" si="20"/>
        <v>160</v>
      </c>
      <c r="H52" s="68">
        <f t="shared" si="21"/>
        <v>140</v>
      </c>
      <c r="I52" s="69">
        <f t="shared" si="22"/>
        <v>1.5</v>
      </c>
      <c r="J52" s="63">
        <v>350</v>
      </c>
      <c r="K52" s="70" t="s">
        <v>58</v>
      </c>
      <c r="L52" s="71">
        <v>4630014513409</v>
      </c>
      <c r="M52" s="72" t="s">
        <v>150</v>
      </c>
      <c r="N52" s="3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0" s="11" customFormat="1" ht="101.25" customHeight="1" x14ac:dyDescent="0.25">
      <c r="A53" s="63" t="s">
        <v>44</v>
      </c>
      <c r="B53" s="64"/>
      <c r="C53" s="65" t="s">
        <v>53</v>
      </c>
      <c r="D53" s="66" t="s">
        <v>71</v>
      </c>
      <c r="E53" s="67">
        <v>200</v>
      </c>
      <c r="F53" s="68">
        <f t="shared" si="19"/>
        <v>180</v>
      </c>
      <c r="G53" s="68">
        <f t="shared" si="20"/>
        <v>160</v>
      </c>
      <c r="H53" s="68">
        <f t="shared" si="21"/>
        <v>140</v>
      </c>
      <c r="I53" s="69">
        <f t="shared" si="22"/>
        <v>1.5</v>
      </c>
      <c r="J53" s="63">
        <v>350</v>
      </c>
      <c r="K53" s="70" t="s">
        <v>58</v>
      </c>
      <c r="L53" s="71">
        <v>4630014513461</v>
      </c>
      <c r="M53" s="72" t="s">
        <v>150</v>
      </c>
      <c r="N53" s="3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0" s="11" customFormat="1" ht="104.25" customHeight="1" x14ac:dyDescent="0.25">
      <c r="A54" s="29" t="s">
        <v>44</v>
      </c>
      <c r="B54" s="28"/>
      <c r="C54" s="47" t="s">
        <v>54</v>
      </c>
      <c r="D54" s="30" t="s">
        <v>72</v>
      </c>
      <c r="E54" s="27">
        <v>200</v>
      </c>
      <c r="F54" s="31">
        <f t="shared" si="19"/>
        <v>180</v>
      </c>
      <c r="G54" s="31">
        <f t="shared" si="20"/>
        <v>160</v>
      </c>
      <c r="H54" s="31">
        <f t="shared" si="21"/>
        <v>140</v>
      </c>
      <c r="I54" s="54">
        <f t="shared" si="22"/>
        <v>1.5</v>
      </c>
      <c r="J54" s="29">
        <v>350</v>
      </c>
      <c r="K54" s="51" t="s">
        <v>58</v>
      </c>
      <c r="L54" s="49">
        <v>4630014513447</v>
      </c>
      <c r="M54" s="17"/>
      <c r="N54" s="3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0" s="11" customFormat="1" ht="109.5" customHeight="1" x14ac:dyDescent="0.25">
      <c r="A55" s="29" t="s">
        <v>44</v>
      </c>
      <c r="B55" s="28"/>
      <c r="C55" s="47" t="s">
        <v>55</v>
      </c>
      <c r="D55" s="30" t="s">
        <v>73</v>
      </c>
      <c r="E55" s="27">
        <v>200</v>
      </c>
      <c r="F55" s="31">
        <f t="shared" si="19"/>
        <v>180</v>
      </c>
      <c r="G55" s="31">
        <f t="shared" si="20"/>
        <v>160</v>
      </c>
      <c r="H55" s="31">
        <f t="shared" si="21"/>
        <v>140</v>
      </c>
      <c r="I55" s="54">
        <f t="shared" si="22"/>
        <v>1.5</v>
      </c>
      <c r="J55" s="29">
        <v>350</v>
      </c>
      <c r="K55" s="51" t="s">
        <v>58</v>
      </c>
      <c r="L55" s="49">
        <v>4630014513454</v>
      </c>
      <c r="M55" s="17"/>
      <c r="N55" s="3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0" s="11" customFormat="1" ht="54.75" customHeight="1" x14ac:dyDescent="0.2">
      <c r="A56" s="87" t="s">
        <v>131</v>
      </c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9"/>
      <c r="N56" s="3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0" s="11" customFormat="1" ht="133.5" customHeight="1" x14ac:dyDescent="0.2">
      <c r="A57" s="76" t="s">
        <v>138</v>
      </c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8"/>
      <c r="N57" s="3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0" s="11" customFormat="1" ht="111.75" customHeight="1" x14ac:dyDescent="0.2">
      <c r="A58" s="32" t="s">
        <v>28</v>
      </c>
      <c r="B58" s="32"/>
      <c r="C58" s="20" t="s">
        <v>60</v>
      </c>
      <c r="D58" s="30" t="s">
        <v>116</v>
      </c>
      <c r="E58" s="32">
        <v>700</v>
      </c>
      <c r="F58" s="50">
        <f>E58-E58*0.1</f>
        <v>630</v>
      </c>
      <c r="G58" s="50">
        <f>E58-E58*0.2</f>
        <v>560</v>
      </c>
      <c r="H58" s="50">
        <f>E58-E58*0.3</f>
        <v>490</v>
      </c>
      <c r="I58" s="55">
        <f>(J58-H58)/H58*100%</f>
        <v>1.0408163265306123</v>
      </c>
      <c r="J58" s="32">
        <v>1000</v>
      </c>
      <c r="K58" s="51" t="s">
        <v>59</v>
      </c>
      <c r="L58" s="16"/>
      <c r="M58" s="17"/>
      <c r="N58" s="3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0" s="11" customFormat="1" ht="107.25" customHeight="1" x14ac:dyDescent="0.2">
      <c r="A59" s="32" t="s">
        <v>28</v>
      </c>
      <c r="B59" s="32"/>
      <c r="C59" s="20" t="s">
        <v>61</v>
      </c>
      <c r="D59" s="30" t="s">
        <v>115</v>
      </c>
      <c r="E59" s="32">
        <v>700</v>
      </c>
      <c r="F59" s="50">
        <f t="shared" ref="F59:F63" si="23">E59-E59*0.1</f>
        <v>630</v>
      </c>
      <c r="G59" s="50">
        <f t="shared" ref="G59:G63" si="24">E59-E59*0.2</f>
        <v>560</v>
      </c>
      <c r="H59" s="50">
        <f t="shared" ref="H59:H63" si="25">E59-E59*0.3</f>
        <v>490</v>
      </c>
      <c r="I59" s="55">
        <f t="shared" ref="I59:I63" si="26">(J59-H59)/H59*100%</f>
        <v>1.0408163265306123</v>
      </c>
      <c r="J59" s="32">
        <v>1000</v>
      </c>
      <c r="K59" s="51" t="s">
        <v>59</v>
      </c>
      <c r="L59" s="16"/>
      <c r="M59" s="17"/>
      <c r="N59" s="3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0" s="11" customFormat="1" ht="109.5" customHeight="1" x14ac:dyDescent="0.2">
      <c r="A60" s="32" t="s">
        <v>28</v>
      </c>
      <c r="B60" s="32"/>
      <c r="C60" s="20" t="s">
        <v>62</v>
      </c>
      <c r="D60" s="30" t="s">
        <v>117</v>
      </c>
      <c r="E60" s="32">
        <v>700</v>
      </c>
      <c r="F60" s="50">
        <f t="shared" si="23"/>
        <v>630</v>
      </c>
      <c r="G60" s="50">
        <f t="shared" si="24"/>
        <v>560</v>
      </c>
      <c r="H60" s="50">
        <f t="shared" si="25"/>
        <v>490</v>
      </c>
      <c r="I60" s="55">
        <f t="shared" si="26"/>
        <v>1.0408163265306123</v>
      </c>
      <c r="J60" s="32">
        <v>1000</v>
      </c>
      <c r="K60" s="51" t="s">
        <v>59</v>
      </c>
      <c r="L60" s="16"/>
      <c r="M60" s="17"/>
      <c r="N60" s="3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0" s="11" customFormat="1" ht="106.5" customHeight="1" x14ac:dyDescent="0.2">
      <c r="A61" s="32" t="s">
        <v>28</v>
      </c>
      <c r="B61" s="32"/>
      <c r="C61" s="20" t="s">
        <v>63</v>
      </c>
      <c r="D61" s="30" t="s">
        <v>118</v>
      </c>
      <c r="E61" s="32">
        <v>700</v>
      </c>
      <c r="F61" s="50">
        <f t="shared" si="23"/>
        <v>630</v>
      </c>
      <c r="G61" s="50">
        <f t="shared" si="24"/>
        <v>560</v>
      </c>
      <c r="H61" s="50">
        <f t="shared" si="25"/>
        <v>490</v>
      </c>
      <c r="I61" s="55">
        <f t="shared" si="26"/>
        <v>1.0408163265306123</v>
      </c>
      <c r="J61" s="32">
        <v>1000</v>
      </c>
      <c r="K61" s="51" t="s">
        <v>59</v>
      </c>
      <c r="L61" s="16"/>
      <c r="M61" s="17"/>
      <c r="N61" s="3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</row>
    <row r="62" spans="1:70" s="11" customFormat="1" ht="135" customHeight="1" x14ac:dyDescent="0.2">
      <c r="A62" s="32" t="s">
        <v>28</v>
      </c>
      <c r="B62" s="32"/>
      <c r="C62" s="20" t="s">
        <v>63</v>
      </c>
      <c r="D62" s="62" t="s">
        <v>119</v>
      </c>
      <c r="E62" s="32">
        <v>700</v>
      </c>
      <c r="F62" s="50">
        <f t="shared" si="23"/>
        <v>630</v>
      </c>
      <c r="G62" s="50">
        <f t="shared" si="24"/>
        <v>560</v>
      </c>
      <c r="H62" s="50">
        <f t="shared" si="25"/>
        <v>490</v>
      </c>
      <c r="I62" s="55">
        <f t="shared" si="26"/>
        <v>1.0408163265306123</v>
      </c>
      <c r="J62" s="32">
        <v>1000</v>
      </c>
      <c r="K62" s="51" t="s">
        <v>59</v>
      </c>
      <c r="L62" s="16"/>
      <c r="M62" s="17"/>
      <c r="N62" s="3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</row>
    <row r="63" spans="1:70" s="11" customFormat="1" ht="138.75" customHeight="1" x14ac:dyDescent="0.2">
      <c r="A63" s="32" t="s">
        <v>28</v>
      </c>
      <c r="B63" s="32"/>
      <c r="C63" s="20" t="s">
        <v>63</v>
      </c>
      <c r="D63" s="62" t="s">
        <v>120</v>
      </c>
      <c r="E63" s="32">
        <v>700</v>
      </c>
      <c r="F63" s="50">
        <f t="shared" si="23"/>
        <v>630</v>
      </c>
      <c r="G63" s="50">
        <f t="shared" si="24"/>
        <v>560</v>
      </c>
      <c r="H63" s="50">
        <f t="shared" si="25"/>
        <v>490</v>
      </c>
      <c r="I63" s="55">
        <f t="shared" si="26"/>
        <v>1.0408163265306123</v>
      </c>
      <c r="J63" s="32">
        <v>1000</v>
      </c>
      <c r="K63" s="51" t="s">
        <v>59</v>
      </c>
      <c r="L63" s="16"/>
      <c r="M63" s="17"/>
      <c r="N63" s="3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</row>
    <row r="64" spans="1:70" ht="62.25" customHeight="1" x14ac:dyDescent="0.2"/>
    <row r="65" spans="1:70" ht="62.25" customHeight="1" x14ac:dyDescent="0.2"/>
    <row r="66" spans="1:70" s="11" customFormat="1" ht="99.75" customHeight="1" x14ac:dyDescent="0.2">
      <c r="A66" s="35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3"/>
      <c r="N66" s="3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</row>
    <row r="67" spans="1:70" s="11" customFormat="1" ht="87" customHeight="1" x14ac:dyDescent="0.2">
      <c r="A67" s="35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3"/>
      <c r="N67" s="3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</row>
    <row r="68" spans="1:70" s="11" customFormat="1" ht="93.75" customHeight="1" x14ac:dyDescent="0.2">
      <c r="A68" s="35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3"/>
      <c r="N68" s="3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</row>
    <row r="69" spans="1:70" s="11" customFormat="1" ht="83.25" customHeight="1" x14ac:dyDescent="0.2">
      <c r="A69" s="35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3"/>
      <c r="N69" s="3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</row>
    <row r="70" spans="1:70" s="11" customFormat="1" ht="83.25" customHeight="1" x14ac:dyDescent="0.2">
      <c r="A70" s="35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3"/>
      <c r="N70" s="3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</row>
    <row r="71" spans="1:70" s="11" customFormat="1" ht="83.25" customHeight="1" x14ac:dyDescent="0.2">
      <c r="A71" s="35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3"/>
      <c r="N71" s="3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</row>
    <row r="72" spans="1:70" s="11" customFormat="1" ht="83.25" customHeight="1" x14ac:dyDescent="0.2">
      <c r="A72" s="35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3"/>
      <c r="N72" s="3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</row>
    <row r="73" spans="1:70" s="11" customFormat="1" ht="75.75" customHeight="1" x14ac:dyDescent="0.2">
      <c r="A73" s="35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</row>
    <row r="74" spans="1:70" s="11" customFormat="1" ht="75" customHeight="1" x14ac:dyDescent="0.2">
      <c r="A74" s="35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3"/>
      <c r="N74" s="3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</row>
    <row r="75" spans="1:70" s="11" customFormat="1" ht="69" customHeight="1" x14ac:dyDescent="0.2">
      <c r="A75" s="35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3"/>
      <c r="N75" s="3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</row>
    <row r="76" spans="1:70" s="11" customFormat="1" ht="75" customHeight="1" x14ac:dyDescent="0.2">
      <c r="A76" s="35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3"/>
      <c r="N76" s="3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</row>
    <row r="77" spans="1:70" s="11" customFormat="1" ht="90.75" customHeight="1" x14ac:dyDescent="0.2">
      <c r="A77" s="35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3"/>
      <c r="N77" s="3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</row>
    <row r="78" spans="1:70" s="11" customFormat="1" ht="75" customHeight="1" x14ac:dyDescent="0.2">
      <c r="A78" s="35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3"/>
      <c r="N78" s="3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</row>
    <row r="79" spans="1:70" s="11" customFormat="1" ht="75" customHeight="1" x14ac:dyDescent="0.2">
      <c r="A79" s="35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3"/>
      <c r="N79" s="3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</row>
    <row r="80" spans="1:70" s="11" customFormat="1" ht="75" customHeight="1" x14ac:dyDescent="0.2">
      <c r="A80" s="35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3"/>
      <c r="N80" s="3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</row>
    <row r="81" spans="1:70" s="11" customFormat="1" ht="45" customHeight="1" x14ac:dyDescent="0.2">
      <c r="A81" s="35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3"/>
      <c r="N81" s="3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</row>
    <row r="82" spans="1:70" s="11" customFormat="1" ht="45" customHeight="1" x14ac:dyDescent="0.2">
      <c r="A82" s="35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3"/>
      <c r="N82" s="3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</row>
    <row r="83" spans="1:70" s="11" customFormat="1" ht="99" customHeight="1" x14ac:dyDescent="0.2">
      <c r="A83" s="35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3"/>
      <c r="N83" s="3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</row>
  </sheetData>
  <sheetProtection formatCells="0"/>
  <mergeCells count="24">
    <mergeCell ref="A16:M16"/>
    <mergeCell ref="A8:M8"/>
    <mergeCell ref="A7:M7"/>
    <mergeCell ref="A42:M42"/>
    <mergeCell ref="A43:M43"/>
    <mergeCell ref="A36:M36"/>
    <mergeCell ref="A37:M37"/>
    <mergeCell ref="A31:M31"/>
    <mergeCell ref="A15:M15"/>
    <mergeCell ref="A32:M32"/>
    <mergeCell ref="O6:P6"/>
    <mergeCell ref="E1:J1"/>
    <mergeCell ref="E4:F5"/>
    <mergeCell ref="G4:J5"/>
    <mergeCell ref="E3:J3"/>
    <mergeCell ref="E2:J2"/>
    <mergeCell ref="E44:H44"/>
    <mergeCell ref="A57:M57"/>
    <mergeCell ref="A48:M48"/>
    <mergeCell ref="A49:M49"/>
    <mergeCell ref="A45:M45"/>
    <mergeCell ref="A46:M46"/>
    <mergeCell ref="E47:H47"/>
    <mergeCell ref="A56:M56"/>
  </mergeCells>
  <phoneticPr fontId="6" type="noConversion"/>
  <hyperlinks>
    <hyperlink ref="D10" r:id="rId1"/>
    <hyperlink ref="D11" r:id="rId2"/>
    <hyperlink ref="D12" r:id="rId3" display="https://zvezdnoe-nebo.com/catalog/bloknoty/igrovoj-nabor-bloknot-i-ruchka-shpion-moi-sekretiki-rusalka/"/>
    <hyperlink ref="D13" r:id="rId4" display="https://zvezdnoe-nebo.com/catalog/bloknoty/igrovoj-nabor-bloknot-i-ruchka-shpion-moi-sekretiki-koshka/"/>
    <hyperlink ref="D14" r:id="rId5" display="https://zvezdnoe-nebo.com/catalog/bloknoty/igrovoj-nabor-bloknot-i-ruchka-shpion-moi-sekretiki-panda/"/>
    <hyperlink ref="D19" r:id="rId6"/>
    <hyperlink ref="D20" r:id="rId7"/>
    <hyperlink ref="D21" r:id="rId8"/>
    <hyperlink ref="D22" r:id="rId9"/>
    <hyperlink ref="D24" r:id="rId10"/>
    <hyperlink ref="D25" r:id="rId11"/>
    <hyperlink ref="D28" r:id="rId12"/>
    <hyperlink ref="D29" r:id="rId13"/>
    <hyperlink ref="D30" r:id="rId14"/>
    <hyperlink ref="D33" r:id="rId15"/>
    <hyperlink ref="D34" r:id="rId16"/>
    <hyperlink ref="D35" r:id="rId17"/>
    <hyperlink ref="D38" r:id="rId18" display="Трафарет №4 Домашние животные"/>
    <hyperlink ref="D39" r:id="rId19" display="Трафарет №5 Космос"/>
    <hyperlink ref="D40" r:id="rId20" display="Трафарет №6 Транспорт"/>
    <hyperlink ref="D41" r:id="rId21" display="Трафарет №7 Для девочек"/>
    <hyperlink ref="D58" r:id="rId22"/>
    <hyperlink ref="E3" r:id="rId23" display="https://zvezdnoe-nebo.com/"/>
    <hyperlink ref="D18" r:id="rId24"/>
    <hyperlink ref="D9" r:id="rId25"/>
    <hyperlink ref="D23" r:id="rId26"/>
    <hyperlink ref="D53" r:id="rId27"/>
    <hyperlink ref="D51" r:id="rId28"/>
    <hyperlink ref="D55" r:id="rId29"/>
    <hyperlink ref="D52" r:id="rId30"/>
    <hyperlink ref="D54" r:id="rId31"/>
    <hyperlink ref="D50" r:id="rId32"/>
    <hyperlink ref="D59:D61" r:id="rId33" display="ILUMIKA футболка &quot;Монстрик&quot;   с брелком для рисования светом"/>
    <hyperlink ref="D59" r:id="rId34"/>
    <hyperlink ref="D60" r:id="rId35"/>
    <hyperlink ref="D61" r:id="rId36"/>
  </hyperlinks>
  <pageMargins left="0.7" right="0.7" top="0.75" bottom="0.75" header="0.3" footer="0.3"/>
  <pageSetup paperSize="9" scale="10" fitToHeight="0" orientation="portrait" verticalDpi="300" r:id="rId37"/>
  <drawing r:id="rId3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Настя Порубова</dc:creator>
  <cp:lastModifiedBy>MarinaGruzdeva</cp:lastModifiedBy>
  <cp:lastPrinted>2023-08-23T09:03:36Z</cp:lastPrinted>
  <dcterms:created xsi:type="dcterms:W3CDTF">2021-05-06T07:15:24Z</dcterms:created>
  <dcterms:modified xsi:type="dcterms:W3CDTF">2024-10-31T07:22:26Z</dcterms:modified>
</cp:coreProperties>
</file>