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R:\ИЗДАТЕЛЬСТВО\ПРОДАЖИ\ПРОДАЖИ ОПТ\Кевбрина Татьяна\Нескучные игры\"/>
    </mc:Choice>
  </mc:AlternateContent>
  <xr:revisionPtr revIDLastSave="0" documentId="8_{ABEF4A43-A36A-471D-9998-9DFA5F64CDDE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полный прайс" sheetId="1" r:id="rId1"/>
    <sheet name="новинки" sheetId="3" r:id="rId2"/>
    <sheet name="СПЕЦПРЕДЛОЖЕНИЕ" sheetId="4" r:id="rId3"/>
  </sheets>
  <externalReferences>
    <externalReference r:id="rId4"/>
  </externalReferences>
  <definedNames>
    <definedName name="_xlnm._FilterDatabase" localSheetId="1" hidden="1">новинки!$A$7:$K$33</definedName>
    <definedName name="_xlnm._FilterDatabase" localSheetId="0" hidden="1">'полный прайс'!$A$7:$L$645</definedName>
    <definedName name="_xlnm._FilterDatabase" localSheetId="2" hidden="1">СПЕЦПРЕДЛОЖЕНИЕ!$A$7:$L$159</definedName>
  </definedNames>
  <calcPr calcId="181029"/>
</workbook>
</file>

<file path=xl/calcChain.xml><?xml version="1.0" encoding="utf-8"?>
<calcChain xmlns="http://schemas.openxmlformats.org/spreadsheetml/2006/main">
  <c r="J645" i="1" l="1"/>
  <c r="I33" i="3"/>
  <c r="J159" i="4"/>
  <c r="L158" i="4"/>
  <c r="K158" i="4"/>
  <c r="H158" i="4"/>
  <c r="F158" i="4"/>
  <c r="L157" i="4"/>
  <c r="K157" i="4"/>
  <c r="H157" i="4"/>
  <c r="F157" i="4"/>
  <c r="L156" i="4"/>
  <c r="K156" i="4"/>
  <c r="H156" i="4"/>
  <c r="F156" i="4"/>
  <c r="L155" i="4"/>
  <c r="K155" i="4"/>
  <c r="H155" i="4"/>
  <c r="F155" i="4"/>
  <c r="L154" i="4"/>
  <c r="K154" i="4"/>
  <c r="H154" i="4"/>
  <c r="F154" i="4"/>
  <c r="L153" i="4"/>
  <c r="K153" i="4"/>
  <c r="H153" i="4"/>
  <c r="F153" i="4"/>
  <c r="L152" i="4"/>
  <c r="K152" i="4"/>
  <c r="H152" i="4"/>
  <c r="F152" i="4"/>
  <c r="L151" i="4"/>
  <c r="K151" i="4"/>
  <c r="H151" i="4"/>
  <c r="F151" i="4"/>
  <c r="L150" i="4"/>
  <c r="K150" i="4"/>
  <c r="H150" i="4"/>
  <c r="F150" i="4"/>
  <c r="L149" i="4"/>
  <c r="K149" i="4"/>
  <c r="H149" i="4"/>
  <c r="F149" i="4"/>
  <c r="L148" i="4"/>
  <c r="K148" i="4"/>
  <c r="H148" i="4"/>
  <c r="F148" i="4"/>
  <c r="L147" i="4"/>
  <c r="K147" i="4"/>
  <c r="H147" i="4"/>
  <c r="F147" i="4"/>
  <c r="L146" i="4"/>
  <c r="K146" i="4"/>
  <c r="H146" i="4"/>
  <c r="F146" i="4"/>
  <c r="L145" i="4"/>
  <c r="K145" i="4"/>
  <c r="H145" i="4"/>
  <c r="F145" i="4"/>
  <c r="L144" i="4"/>
  <c r="K144" i="4"/>
  <c r="H144" i="4"/>
  <c r="F144" i="4"/>
  <c r="L143" i="4"/>
  <c r="K143" i="4"/>
  <c r="H143" i="4"/>
  <c r="F143" i="4"/>
  <c r="L142" i="4"/>
  <c r="K142" i="4"/>
  <c r="H142" i="4"/>
  <c r="F142" i="4"/>
  <c r="L141" i="4"/>
  <c r="K141" i="4"/>
  <c r="H141" i="4"/>
  <c r="F141" i="4"/>
  <c r="L140" i="4"/>
  <c r="K140" i="4"/>
  <c r="H140" i="4"/>
  <c r="F140" i="4"/>
  <c r="L139" i="4"/>
  <c r="K139" i="4"/>
  <c r="H139" i="4"/>
  <c r="F139" i="4"/>
  <c r="L138" i="4"/>
  <c r="K138" i="4"/>
  <c r="H138" i="4"/>
  <c r="F138" i="4"/>
  <c r="L137" i="4"/>
  <c r="K137" i="4"/>
  <c r="H137" i="4"/>
  <c r="F137" i="4"/>
  <c r="L136" i="4"/>
  <c r="K136" i="4"/>
  <c r="H136" i="4"/>
  <c r="F136" i="4"/>
  <c r="L135" i="4"/>
  <c r="K135" i="4"/>
  <c r="H135" i="4"/>
  <c r="F135" i="4"/>
  <c r="L134" i="4"/>
  <c r="K134" i="4"/>
  <c r="H134" i="4"/>
  <c r="F134" i="4"/>
  <c r="L133" i="4"/>
  <c r="K133" i="4"/>
  <c r="H133" i="4"/>
  <c r="F133" i="4"/>
  <c r="L132" i="4"/>
  <c r="K132" i="4"/>
  <c r="H132" i="4"/>
  <c r="F132" i="4"/>
  <c r="L131" i="4"/>
  <c r="K131" i="4"/>
  <c r="H131" i="4"/>
  <c r="F131" i="4"/>
  <c r="L130" i="4"/>
  <c r="K130" i="4"/>
  <c r="H130" i="4"/>
  <c r="F130" i="4"/>
  <c r="L129" i="4"/>
  <c r="K129" i="4"/>
  <c r="H129" i="4"/>
  <c r="F129" i="4"/>
  <c r="L128" i="4"/>
  <c r="K128" i="4"/>
  <c r="H128" i="4"/>
  <c r="F128" i="4"/>
  <c r="L127" i="4"/>
  <c r="K127" i="4"/>
  <c r="H127" i="4"/>
  <c r="F127" i="4"/>
  <c r="L126" i="4"/>
  <c r="K126" i="4"/>
  <c r="H126" i="4"/>
  <c r="F126" i="4"/>
  <c r="L125" i="4"/>
  <c r="K125" i="4"/>
  <c r="H125" i="4"/>
  <c r="F125" i="4"/>
  <c r="L124" i="4"/>
  <c r="K124" i="4"/>
  <c r="H124" i="4"/>
  <c r="F124" i="4"/>
  <c r="L123" i="4"/>
  <c r="K123" i="4"/>
  <c r="H123" i="4"/>
  <c r="F123" i="4"/>
  <c r="L122" i="4"/>
  <c r="K122" i="4"/>
  <c r="H122" i="4"/>
  <c r="F122" i="4"/>
  <c r="L121" i="4"/>
  <c r="K121" i="4"/>
  <c r="H121" i="4"/>
  <c r="F121" i="4"/>
  <c r="L120" i="4"/>
  <c r="K120" i="4"/>
  <c r="H120" i="4"/>
  <c r="F120" i="4"/>
  <c r="L119" i="4"/>
  <c r="K119" i="4"/>
  <c r="H119" i="4"/>
  <c r="F119" i="4"/>
  <c r="L118" i="4"/>
  <c r="K118" i="4"/>
  <c r="H118" i="4"/>
  <c r="F118" i="4"/>
  <c r="L117" i="4"/>
  <c r="K117" i="4"/>
  <c r="H117" i="4"/>
  <c r="F117" i="4"/>
  <c r="L116" i="4"/>
  <c r="K116" i="4"/>
  <c r="H116" i="4"/>
  <c r="F116" i="4"/>
  <c r="L115" i="4"/>
  <c r="K115" i="4"/>
  <c r="H115" i="4"/>
  <c r="F115" i="4"/>
  <c r="L114" i="4"/>
  <c r="K114" i="4"/>
  <c r="H114" i="4"/>
  <c r="F114" i="4"/>
  <c r="L113" i="4"/>
  <c r="K113" i="4"/>
  <c r="H113" i="4"/>
  <c r="F113" i="4"/>
  <c r="L112" i="4"/>
  <c r="K112" i="4"/>
  <c r="H112" i="4"/>
  <c r="F112" i="4"/>
  <c r="L111" i="4"/>
  <c r="K111" i="4"/>
  <c r="H111" i="4"/>
  <c r="F111" i="4"/>
  <c r="L110" i="4"/>
  <c r="K110" i="4"/>
  <c r="H110" i="4"/>
  <c r="F110" i="4"/>
  <c r="L109" i="4"/>
  <c r="K109" i="4"/>
  <c r="H109" i="4"/>
  <c r="F109" i="4"/>
  <c r="L108" i="4"/>
  <c r="K108" i="4"/>
  <c r="H108" i="4"/>
  <c r="F108" i="4"/>
  <c r="L107" i="4"/>
  <c r="K107" i="4"/>
  <c r="H107" i="4"/>
  <c r="F107" i="4"/>
  <c r="L106" i="4"/>
  <c r="K106" i="4"/>
  <c r="H106" i="4"/>
  <c r="F106" i="4"/>
  <c r="L105" i="4"/>
  <c r="K105" i="4"/>
  <c r="H105" i="4"/>
  <c r="F105" i="4"/>
  <c r="L104" i="4"/>
  <c r="K104" i="4"/>
  <c r="H104" i="4"/>
  <c r="F104" i="4"/>
  <c r="L103" i="4"/>
  <c r="K103" i="4"/>
  <c r="H103" i="4"/>
  <c r="F103" i="4"/>
  <c r="L102" i="4"/>
  <c r="K102" i="4"/>
  <c r="H102" i="4"/>
  <c r="F102" i="4"/>
  <c r="L101" i="4"/>
  <c r="K101" i="4"/>
  <c r="H101" i="4"/>
  <c r="F101" i="4"/>
  <c r="L100" i="4"/>
  <c r="K100" i="4"/>
  <c r="H100" i="4"/>
  <c r="F100" i="4"/>
  <c r="L99" i="4"/>
  <c r="K99" i="4"/>
  <c r="H99" i="4"/>
  <c r="F99" i="4"/>
  <c r="L98" i="4"/>
  <c r="K98" i="4"/>
  <c r="H98" i="4"/>
  <c r="F98" i="4"/>
  <c r="L97" i="4"/>
  <c r="K97" i="4"/>
  <c r="H97" i="4"/>
  <c r="F97" i="4"/>
  <c r="L96" i="4"/>
  <c r="K96" i="4"/>
  <c r="H96" i="4"/>
  <c r="F96" i="4"/>
  <c r="L95" i="4"/>
  <c r="K95" i="4"/>
  <c r="H95" i="4"/>
  <c r="F95" i="4"/>
  <c r="L94" i="4"/>
  <c r="K94" i="4"/>
  <c r="H94" i="4"/>
  <c r="F94" i="4"/>
  <c r="L93" i="4"/>
  <c r="K93" i="4"/>
  <c r="H93" i="4"/>
  <c r="F93" i="4"/>
  <c r="L92" i="4"/>
  <c r="K92" i="4"/>
  <c r="H92" i="4"/>
  <c r="F92" i="4"/>
  <c r="L91" i="4"/>
  <c r="K91" i="4"/>
  <c r="H91" i="4"/>
  <c r="F91" i="4"/>
  <c r="L90" i="4"/>
  <c r="K90" i="4"/>
  <c r="H90" i="4"/>
  <c r="F90" i="4"/>
  <c r="L89" i="4"/>
  <c r="K89" i="4"/>
  <c r="H89" i="4"/>
  <c r="F89" i="4"/>
  <c r="L88" i="4"/>
  <c r="K88" i="4"/>
  <c r="H88" i="4"/>
  <c r="F88" i="4"/>
  <c r="L87" i="4"/>
  <c r="K87" i="4"/>
  <c r="H87" i="4"/>
  <c r="F87" i="4"/>
  <c r="L86" i="4"/>
  <c r="K86" i="4"/>
  <c r="H86" i="4"/>
  <c r="F86" i="4"/>
  <c r="L85" i="4"/>
  <c r="K85" i="4"/>
  <c r="H85" i="4"/>
  <c r="F85" i="4"/>
  <c r="L84" i="4"/>
  <c r="K84" i="4"/>
  <c r="H84" i="4"/>
  <c r="F84" i="4"/>
  <c r="L83" i="4"/>
  <c r="K83" i="4"/>
  <c r="H83" i="4"/>
  <c r="F83" i="4"/>
  <c r="L82" i="4"/>
  <c r="K82" i="4"/>
  <c r="H82" i="4"/>
  <c r="F82" i="4"/>
  <c r="L81" i="4"/>
  <c r="K81" i="4"/>
  <c r="H81" i="4"/>
  <c r="F81" i="4"/>
  <c r="L80" i="4"/>
  <c r="K80" i="4"/>
  <c r="H80" i="4"/>
  <c r="F80" i="4"/>
  <c r="L79" i="4"/>
  <c r="K79" i="4"/>
  <c r="H79" i="4"/>
  <c r="F79" i="4"/>
  <c r="L78" i="4"/>
  <c r="K78" i="4"/>
  <c r="H78" i="4"/>
  <c r="F78" i="4"/>
  <c r="L77" i="4"/>
  <c r="K77" i="4"/>
  <c r="H77" i="4"/>
  <c r="F77" i="4"/>
  <c r="L76" i="4"/>
  <c r="K76" i="4"/>
  <c r="H76" i="4"/>
  <c r="F76" i="4"/>
  <c r="L75" i="4"/>
  <c r="K75" i="4"/>
  <c r="H75" i="4"/>
  <c r="F75" i="4"/>
  <c r="L74" i="4"/>
  <c r="K74" i="4"/>
  <c r="H74" i="4"/>
  <c r="F74" i="4"/>
  <c r="L73" i="4"/>
  <c r="K73" i="4"/>
  <c r="H73" i="4"/>
  <c r="F73" i="4"/>
  <c r="L72" i="4"/>
  <c r="K72" i="4"/>
  <c r="H72" i="4"/>
  <c r="F72" i="4"/>
  <c r="L71" i="4"/>
  <c r="K71" i="4"/>
  <c r="H71" i="4"/>
  <c r="F71" i="4"/>
  <c r="L70" i="4"/>
  <c r="K70" i="4"/>
  <c r="H70" i="4"/>
  <c r="F70" i="4"/>
  <c r="L69" i="4"/>
  <c r="K69" i="4"/>
  <c r="H69" i="4"/>
  <c r="F69" i="4"/>
  <c r="L68" i="4"/>
  <c r="K68" i="4"/>
  <c r="H68" i="4"/>
  <c r="F68" i="4"/>
  <c r="L67" i="4"/>
  <c r="K67" i="4"/>
  <c r="H67" i="4"/>
  <c r="F67" i="4"/>
  <c r="L66" i="4"/>
  <c r="K66" i="4"/>
  <c r="H66" i="4"/>
  <c r="F66" i="4"/>
  <c r="L65" i="4"/>
  <c r="K65" i="4"/>
  <c r="H65" i="4"/>
  <c r="F65" i="4"/>
  <c r="L64" i="4"/>
  <c r="K64" i="4"/>
  <c r="H64" i="4"/>
  <c r="F64" i="4"/>
  <c r="L63" i="4"/>
  <c r="K63" i="4"/>
  <c r="H63" i="4"/>
  <c r="F63" i="4"/>
  <c r="L62" i="4"/>
  <c r="K62" i="4"/>
  <c r="H62" i="4"/>
  <c r="F62" i="4"/>
  <c r="L61" i="4"/>
  <c r="K61" i="4"/>
  <c r="H61" i="4"/>
  <c r="F61" i="4"/>
  <c r="L60" i="4"/>
  <c r="K60" i="4"/>
  <c r="H60" i="4"/>
  <c r="F60" i="4"/>
  <c r="L59" i="4"/>
  <c r="K59" i="4"/>
  <c r="H59" i="4"/>
  <c r="F59" i="4"/>
  <c r="L58" i="4"/>
  <c r="K58" i="4"/>
  <c r="H58" i="4"/>
  <c r="F58" i="4"/>
  <c r="L57" i="4"/>
  <c r="K57" i="4"/>
  <c r="H57" i="4"/>
  <c r="F57" i="4"/>
  <c r="L56" i="4"/>
  <c r="K56" i="4"/>
  <c r="H56" i="4"/>
  <c r="F56" i="4"/>
  <c r="L55" i="4"/>
  <c r="K55" i="4"/>
  <c r="H55" i="4"/>
  <c r="F55" i="4"/>
  <c r="L54" i="4"/>
  <c r="K54" i="4"/>
  <c r="H54" i="4"/>
  <c r="F54" i="4"/>
  <c r="L53" i="4"/>
  <c r="H53" i="4"/>
  <c r="F53" i="4"/>
  <c r="K53" i="4" s="1"/>
  <c r="L52" i="4"/>
  <c r="H52" i="4"/>
  <c r="F52" i="4"/>
  <c r="K52" i="4" s="1"/>
  <c r="L51" i="4"/>
  <c r="H51" i="4"/>
  <c r="F51" i="4"/>
  <c r="K51" i="4" s="1"/>
  <c r="L50" i="4"/>
  <c r="H50" i="4"/>
  <c r="F50" i="4"/>
  <c r="K50" i="4" s="1"/>
  <c r="L49" i="4"/>
  <c r="H49" i="4"/>
  <c r="F49" i="4"/>
  <c r="K49" i="4" s="1"/>
  <c r="L48" i="4"/>
  <c r="H48" i="4"/>
  <c r="F48" i="4"/>
  <c r="K48" i="4" s="1"/>
  <c r="L47" i="4"/>
  <c r="H47" i="4"/>
  <c r="F47" i="4"/>
  <c r="K47" i="4" s="1"/>
  <c r="L46" i="4"/>
  <c r="K46" i="4"/>
  <c r="H46" i="4"/>
  <c r="F46" i="4"/>
  <c r="L45" i="4"/>
  <c r="H45" i="4"/>
  <c r="F45" i="4"/>
  <c r="K45" i="4" s="1"/>
  <c r="L44" i="4"/>
  <c r="K44" i="4"/>
  <c r="H44" i="4"/>
  <c r="F44" i="4"/>
  <c r="L43" i="4"/>
  <c r="K43" i="4"/>
  <c r="H43" i="4"/>
  <c r="F43" i="4"/>
  <c r="L42" i="4"/>
  <c r="K42" i="4"/>
  <c r="H42" i="4"/>
  <c r="F42" i="4"/>
  <c r="L41" i="4"/>
  <c r="K41" i="4"/>
  <c r="H41" i="4"/>
  <c r="F41" i="4"/>
  <c r="L40" i="4"/>
  <c r="K40" i="4"/>
  <c r="H40" i="4"/>
  <c r="F40" i="4"/>
  <c r="L39" i="4"/>
  <c r="K39" i="4"/>
  <c r="H39" i="4"/>
  <c r="F39" i="4"/>
  <c r="L38" i="4"/>
  <c r="K38" i="4"/>
  <c r="H38" i="4"/>
  <c r="F38" i="4"/>
  <c r="L37" i="4"/>
  <c r="K37" i="4"/>
  <c r="H37" i="4"/>
  <c r="F37" i="4"/>
  <c r="L36" i="4"/>
  <c r="K36" i="4"/>
  <c r="H36" i="4"/>
  <c r="F36" i="4"/>
  <c r="L35" i="4"/>
  <c r="K35" i="4"/>
  <c r="H35" i="4"/>
  <c r="F35" i="4"/>
  <c r="L34" i="4"/>
  <c r="K34" i="4"/>
  <c r="H34" i="4"/>
  <c r="F34" i="4"/>
  <c r="L33" i="4"/>
  <c r="K33" i="4"/>
  <c r="H33" i="4"/>
  <c r="F33" i="4"/>
  <c r="L32" i="4"/>
  <c r="K32" i="4"/>
  <c r="H32" i="4"/>
  <c r="F32" i="4"/>
  <c r="L31" i="4"/>
  <c r="K31" i="4"/>
  <c r="H31" i="4"/>
  <c r="F31" i="4"/>
  <c r="L30" i="4"/>
  <c r="K30" i="4"/>
  <c r="H30" i="4"/>
  <c r="F30" i="4"/>
  <c r="L29" i="4"/>
  <c r="K29" i="4"/>
  <c r="H29" i="4"/>
  <c r="F29" i="4"/>
  <c r="L28" i="4"/>
  <c r="K28" i="4"/>
  <c r="H28" i="4"/>
  <c r="F28" i="4"/>
  <c r="L27" i="4"/>
  <c r="K27" i="4"/>
  <c r="H27" i="4"/>
  <c r="F27" i="4"/>
  <c r="L26" i="4"/>
  <c r="K26" i="4"/>
  <c r="H26" i="4"/>
  <c r="F26" i="4"/>
  <c r="L25" i="4"/>
  <c r="K25" i="4"/>
  <c r="H25" i="4"/>
  <c r="F25" i="4"/>
  <c r="L24" i="4"/>
  <c r="K24" i="4"/>
  <c r="H24" i="4"/>
  <c r="F24" i="4"/>
  <c r="L23" i="4"/>
  <c r="K23" i="4"/>
  <c r="H23" i="4"/>
  <c r="F23" i="4"/>
  <c r="L22" i="4"/>
  <c r="K22" i="4"/>
  <c r="H22" i="4"/>
  <c r="F22" i="4"/>
  <c r="L21" i="4"/>
  <c r="K21" i="4"/>
  <c r="H21" i="4"/>
  <c r="F21" i="4"/>
  <c r="L20" i="4"/>
  <c r="K20" i="4"/>
  <c r="H20" i="4"/>
  <c r="F20" i="4"/>
  <c r="L19" i="4"/>
  <c r="K19" i="4"/>
  <c r="H19" i="4"/>
  <c r="F19" i="4"/>
  <c r="L18" i="4"/>
  <c r="K18" i="4"/>
  <c r="H18" i="4"/>
  <c r="F18" i="4"/>
  <c r="L17" i="4"/>
  <c r="K17" i="4"/>
  <c r="H17" i="4"/>
  <c r="F17" i="4"/>
  <c r="L16" i="4"/>
  <c r="K16" i="4"/>
  <c r="H16" i="4"/>
  <c r="F16" i="4"/>
  <c r="L15" i="4"/>
  <c r="K15" i="4"/>
  <c r="H15" i="4"/>
  <c r="F15" i="4"/>
  <c r="L14" i="4"/>
  <c r="K14" i="4"/>
  <c r="H14" i="4"/>
  <c r="F14" i="4"/>
  <c r="L13" i="4"/>
  <c r="K13" i="4"/>
  <c r="H13" i="4"/>
  <c r="F13" i="4"/>
  <c r="L12" i="4"/>
  <c r="K12" i="4"/>
  <c r="H12" i="4"/>
  <c r="F12" i="4"/>
  <c r="L11" i="4"/>
  <c r="K11" i="4"/>
  <c r="H11" i="4"/>
  <c r="F11" i="4"/>
  <c r="L10" i="4"/>
  <c r="K10" i="4"/>
  <c r="H10" i="4"/>
  <c r="F10" i="4"/>
  <c r="L9" i="4"/>
  <c r="K9" i="4"/>
  <c r="H9" i="4"/>
  <c r="F9" i="4"/>
  <c r="L8" i="4"/>
  <c r="K8" i="4"/>
  <c r="H8" i="4"/>
  <c r="F8" i="4"/>
  <c r="K159" i="4" l="1"/>
  <c r="J4" i="4" s="1"/>
  <c r="F34" i="1"/>
  <c r="K34" i="1" s="1"/>
  <c r="H589" i="1" l="1"/>
  <c r="H588" i="1"/>
  <c r="H559" i="1"/>
  <c r="H558" i="1"/>
  <c r="H537" i="1"/>
  <c r="H536" i="1"/>
  <c r="H535" i="1"/>
  <c r="H534" i="1"/>
  <c r="H533" i="1"/>
  <c r="H532" i="1"/>
  <c r="H531" i="1"/>
  <c r="H530" i="1"/>
  <c r="H529" i="1"/>
  <c r="H528" i="1"/>
  <c r="H526" i="1"/>
  <c r="H525" i="1"/>
  <c r="H524" i="1"/>
  <c r="H522" i="1"/>
  <c r="H520" i="1"/>
  <c r="H517" i="1"/>
  <c r="H516" i="1"/>
  <c r="H509" i="1"/>
  <c r="H508" i="1"/>
  <c r="H507" i="1"/>
  <c r="H504" i="1"/>
  <c r="H503" i="1"/>
  <c r="H502" i="1"/>
  <c r="H501" i="1"/>
  <c r="H499" i="1"/>
  <c r="H496" i="1"/>
  <c r="H495" i="1"/>
  <c r="H494" i="1"/>
  <c r="H493" i="1"/>
  <c r="H477" i="1"/>
  <c r="H461" i="1"/>
  <c r="H460" i="1"/>
  <c r="H459" i="1"/>
  <c r="H458" i="1"/>
  <c r="H457" i="1"/>
  <c r="H456" i="1"/>
  <c r="H434" i="1"/>
  <c r="H431" i="1"/>
  <c r="H410" i="1"/>
  <c r="H402" i="1"/>
  <c r="H401" i="1"/>
  <c r="H400" i="1"/>
  <c r="H398" i="1"/>
  <c r="H397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59" i="1"/>
  <c r="H358" i="1"/>
  <c r="H357" i="1"/>
  <c r="H356" i="1"/>
  <c r="H355" i="1"/>
  <c r="H354" i="1"/>
  <c r="H353" i="1"/>
  <c r="H352" i="1"/>
  <c r="H351" i="1"/>
  <c r="H349" i="1"/>
  <c r="H348" i="1"/>
  <c r="H347" i="1"/>
  <c r="H346" i="1"/>
  <c r="H345" i="1"/>
  <c r="H344" i="1"/>
  <c r="H343" i="1"/>
  <c r="H342" i="1"/>
  <c r="H341" i="1"/>
  <c r="H340" i="1"/>
  <c r="H326" i="1"/>
  <c r="H295" i="1"/>
  <c r="H294" i="1"/>
  <c r="H273" i="1"/>
  <c r="H269" i="1"/>
  <c r="H265" i="1"/>
  <c r="H263" i="1"/>
  <c r="H260" i="1"/>
  <c r="H255" i="1"/>
  <c r="H247" i="1"/>
  <c r="H246" i="1"/>
  <c r="H219" i="1"/>
  <c r="H218" i="1"/>
  <c r="H215" i="1"/>
  <c r="H214" i="1"/>
  <c r="H207" i="1"/>
  <c r="H149" i="1"/>
  <c r="H141" i="1"/>
  <c r="H138" i="1"/>
  <c r="H131" i="1"/>
  <c r="H115" i="1"/>
  <c r="H114" i="1"/>
  <c r="H113" i="1"/>
  <c r="H105" i="1"/>
  <c r="H103" i="1"/>
  <c r="H102" i="1"/>
  <c r="H86" i="1"/>
  <c r="H85" i="1"/>
  <c r="H84" i="1"/>
  <c r="H82" i="1"/>
  <c r="H81" i="1"/>
  <c r="H80" i="1"/>
  <c r="H79" i="1"/>
  <c r="H78" i="1"/>
  <c r="H75" i="1"/>
  <c r="H74" i="1"/>
  <c r="H73" i="1"/>
  <c r="H72" i="1"/>
  <c r="H68" i="1"/>
  <c r="H54" i="1"/>
  <c r="H53" i="1"/>
  <c r="H52" i="1"/>
  <c r="H51" i="1"/>
  <c r="H50" i="1"/>
  <c r="H49" i="1"/>
  <c r="H44" i="1"/>
  <c r="H41" i="1"/>
  <c r="H40" i="1"/>
  <c r="H35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K14" i="1" l="1"/>
  <c r="K13" i="1"/>
  <c r="K12" i="1"/>
  <c r="K11" i="1"/>
  <c r="K10" i="1"/>
  <c r="K9" i="1"/>
  <c r="K32" i="3" l="1"/>
  <c r="F32" i="3"/>
  <c r="J32" i="3" s="1"/>
  <c r="K31" i="3"/>
  <c r="F31" i="3"/>
  <c r="J31" i="3" s="1"/>
  <c r="K30" i="3"/>
  <c r="F30" i="3"/>
  <c r="J30" i="3" s="1"/>
  <c r="K29" i="3"/>
  <c r="F29" i="3"/>
  <c r="J29" i="3" s="1"/>
  <c r="K28" i="3"/>
  <c r="F28" i="3"/>
  <c r="J28" i="3" s="1"/>
  <c r="K27" i="3"/>
  <c r="F27" i="3"/>
  <c r="J27" i="3" s="1"/>
  <c r="K26" i="3"/>
  <c r="F26" i="3"/>
  <c r="J26" i="3" s="1"/>
  <c r="K25" i="3"/>
  <c r="F25" i="3"/>
  <c r="J25" i="3" s="1"/>
  <c r="K24" i="3"/>
  <c r="F24" i="3"/>
  <c r="J24" i="3" s="1"/>
  <c r="K23" i="3"/>
  <c r="F23" i="3"/>
  <c r="J23" i="3" s="1"/>
  <c r="F22" i="3"/>
  <c r="J22" i="3" s="1"/>
  <c r="K21" i="3"/>
  <c r="F21" i="3"/>
  <c r="J21" i="3" s="1"/>
  <c r="F20" i="3"/>
  <c r="J20" i="3" s="1"/>
  <c r="F19" i="3"/>
  <c r="J19" i="3" s="1"/>
  <c r="K18" i="3"/>
  <c r="F18" i="3"/>
  <c r="J18" i="3" s="1"/>
  <c r="K17" i="3"/>
  <c r="F17" i="3"/>
  <c r="J17" i="3" s="1"/>
  <c r="K16" i="3"/>
  <c r="F16" i="3"/>
  <c r="J16" i="3" s="1"/>
  <c r="K15" i="3"/>
  <c r="F15" i="3"/>
  <c r="J15" i="3" s="1"/>
  <c r="K14" i="3"/>
  <c r="F14" i="3"/>
  <c r="J14" i="3" s="1"/>
  <c r="K13" i="3"/>
  <c r="F13" i="3"/>
  <c r="J13" i="3" s="1"/>
  <c r="K12" i="3"/>
  <c r="F12" i="3"/>
  <c r="J12" i="3" s="1"/>
  <c r="K11" i="3"/>
  <c r="F11" i="3"/>
  <c r="J11" i="3" s="1"/>
  <c r="K10" i="3"/>
  <c r="F10" i="3"/>
  <c r="J10" i="3" s="1"/>
  <c r="F9" i="3"/>
  <c r="J9" i="3" s="1"/>
  <c r="K8" i="3"/>
  <c r="F8" i="3"/>
  <c r="J8" i="3" s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3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3" i="1"/>
  <c r="L94" i="1"/>
  <c r="L95" i="1"/>
  <c r="L96" i="1"/>
  <c r="L97" i="1"/>
  <c r="L98" i="1"/>
  <c r="L99" i="1"/>
  <c r="L100" i="1"/>
  <c r="L102" i="1"/>
  <c r="L103" i="1"/>
  <c r="L104" i="1"/>
  <c r="L105" i="1"/>
  <c r="L106" i="1"/>
  <c r="L108" i="1"/>
  <c r="L109" i="1"/>
  <c r="L110" i="1"/>
  <c r="L111" i="1"/>
  <c r="L112" i="1"/>
  <c r="L113" i="1"/>
  <c r="L114" i="1"/>
  <c r="L115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40" i="1"/>
  <c r="L141" i="1"/>
  <c r="L142" i="1"/>
  <c r="L143" i="1"/>
  <c r="L144" i="1"/>
  <c r="L145" i="1"/>
  <c r="L146" i="1"/>
  <c r="L147" i="1"/>
  <c r="L149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5" i="1"/>
  <c r="L166" i="1"/>
  <c r="L167" i="1"/>
  <c r="L169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6" i="1"/>
  <c r="L187" i="1"/>
  <c r="L188" i="1"/>
  <c r="L189" i="1"/>
  <c r="L190" i="1"/>
  <c r="L191" i="1"/>
  <c r="L192" i="1"/>
  <c r="L193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9" i="1"/>
  <c r="L210" i="1"/>
  <c r="L211" i="1"/>
  <c r="L212" i="1"/>
  <c r="L214" i="1"/>
  <c r="L215" i="1"/>
  <c r="L216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7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9" i="1"/>
  <c r="L320" i="1"/>
  <c r="L321" i="1"/>
  <c r="L322" i="1"/>
  <c r="L323" i="1"/>
  <c r="L324" i="1"/>
  <c r="L326" i="1"/>
  <c r="L328" i="1"/>
  <c r="L332" i="1"/>
  <c r="L333" i="1"/>
  <c r="L334" i="1"/>
  <c r="L335" i="1"/>
  <c r="L336" i="1"/>
  <c r="L337" i="1"/>
  <c r="L338" i="1"/>
  <c r="L340" i="1"/>
  <c r="L341" i="1"/>
  <c r="L342" i="1"/>
  <c r="L343" i="1"/>
  <c r="L344" i="1"/>
  <c r="L345" i="1"/>
  <c r="L346" i="1"/>
  <c r="L347" i="1"/>
  <c r="L348" i="1"/>
  <c r="L349" i="1"/>
  <c r="L351" i="1"/>
  <c r="L352" i="1"/>
  <c r="L353" i="1"/>
  <c r="L354" i="1"/>
  <c r="L355" i="1"/>
  <c r="L356" i="1"/>
  <c r="L357" i="1"/>
  <c r="L358" i="1"/>
  <c r="L359" i="1"/>
  <c r="L361" i="1"/>
  <c r="L362" i="1"/>
  <c r="L364" i="1"/>
  <c r="L365" i="1"/>
  <c r="L366" i="1"/>
  <c r="L367" i="1"/>
  <c r="L368" i="1"/>
  <c r="L369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400" i="1"/>
  <c r="L401" i="1"/>
  <c r="L402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6" i="1"/>
  <c r="L437" i="1"/>
  <c r="L438" i="1"/>
  <c r="L440" i="1"/>
  <c r="L441" i="1"/>
  <c r="L442" i="1"/>
  <c r="L443" i="1"/>
  <c r="L444" i="1"/>
  <c r="L445" i="1"/>
  <c r="L446" i="1"/>
  <c r="L448" i="1"/>
  <c r="L449" i="1"/>
  <c r="L450" i="1"/>
  <c r="L451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8" i="1"/>
  <c r="L529" i="1"/>
  <c r="L530" i="1"/>
  <c r="L531" i="1"/>
  <c r="L532" i="1"/>
  <c r="L533" i="1"/>
  <c r="L534" i="1"/>
  <c r="L535" i="1"/>
  <c r="L536" i="1"/>
  <c r="L537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8" i="1"/>
  <c r="L569" i="1"/>
  <c r="L571" i="1"/>
  <c r="L572" i="1"/>
  <c r="L574" i="1"/>
  <c r="L575" i="1"/>
  <c r="L576" i="1"/>
  <c r="L577" i="1"/>
  <c r="L578" i="1"/>
  <c r="L579" i="1"/>
  <c r="L580" i="1"/>
  <c r="L581" i="1"/>
  <c r="L582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7" i="1"/>
  <c r="L608" i="1"/>
  <c r="L609" i="1"/>
  <c r="L611" i="1"/>
  <c r="L612" i="1"/>
  <c r="L613" i="1"/>
  <c r="L616" i="1"/>
  <c r="L617" i="1"/>
  <c r="L618" i="1"/>
  <c r="L619" i="1"/>
  <c r="L622" i="1"/>
  <c r="L623" i="1"/>
  <c r="L624" i="1"/>
  <c r="L625" i="1"/>
  <c r="L626" i="1"/>
  <c r="L627" i="1"/>
  <c r="L628" i="1"/>
  <c r="L629" i="1"/>
  <c r="L632" i="1"/>
  <c r="L634" i="1"/>
  <c r="L635" i="1"/>
  <c r="L636" i="1"/>
  <c r="L637" i="1"/>
  <c r="L639" i="1"/>
  <c r="L640" i="1"/>
  <c r="L642" i="1"/>
  <c r="L644" i="1"/>
  <c r="L9" i="1"/>
  <c r="F617" i="1"/>
  <c r="K617" i="1" s="1"/>
  <c r="F616" i="1"/>
  <c r="K616" i="1" s="1"/>
  <c r="F613" i="1"/>
  <c r="K613" i="1" s="1"/>
  <c r="F612" i="1"/>
  <c r="K612" i="1" s="1"/>
  <c r="F611" i="1"/>
  <c r="K611" i="1" s="1"/>
  <c r="F609" i="1"/>
  <c r="K609" i="1" s="1"/>
  <c r="F608" i="1"/>
  <c r="K608" i="1" s="1"/>
  <c r="F607" i="1"/>
  <c r="K607" i="1" s="1"/>
  <c r="F604" i="1"/>
  <c r="K604" i="1" s="1"/>
  <c r="F603" i="1"/>
  <c r="K603" i="1" s="1"/>
  <c r="F602" i="1"/>
  <c r="K602" i="1" s="1"/>
  <c r="F601" i="1"/>
  <c r="K601" i="1" s="1"/>
  <c r="F600" i="1"/>
  <c r="K600" i="1" s="1"/>
  <c r="F599" i="1"/>
  <c r="K599" i="1" s="1"/>
  <c r="F598" i="1"/>
  <c r="K598" i="1" s="1"/>
  <c r="F597" i="1"/>
  <c r="K597" i="1" s="1"/>
  <c r="F596" i="1"/>
  <c r="K596" i="1" s="1"/>
  <c r="F595" i="1"/>
  <c r="K595" i="1" s="1"/>
  <c r="F594" i="1"/>
  <c r="K594" i="1" s="1"/>
  <c r="F593" i="1"/>
  <c r="K593" i="1" s="1"/>
  <c r="F592" i="1"/>
  <c r="K592" i="1" s="1"/>
  <c r="F591" i="1"/>
  <c r="K591" i="1" s="1"/>
  <c r="F590" i="1"/>
  <c r="K590" i="1" s="1"/>
  <c r="F589" i="1"/>
  <c r="K589" i="1" s="1"/>
  <c r="F588" i="1"/>
  <c r="K588" i="1" s="1"/>
  <c r="F587" i="1"/>
  <c r="K587" i="1" s="1"/>
  <c r="F586" i="1"/>
  <c r="K586" i="1" s="1"/>
  <c r="F585" i="1"/>
  <c r="K585" i="1" s="1"/>
  <c r="F582" i="1"/>
  <c r="K582" i="1" s="1"/>
  <c r="F581" i="1"/>
  <c r="K581" i="1" s="1"/>
  <c r="F580" i="1"/>
  <c r="K580" i="1" s="1"/>
  <c r="F579" i="1"/>
  <c r="K579" i="1" s="1"/>
  <c r="F578" i="1"/>
  <c r="K578" i="1" s="1"/>
  <c r="F577" i="1"/>
  <c r="K577" i="1" s="1"/>
  <c r="F576" i="1"/>
  <c r="K576" i="1" s="1"/>
  <c r="F575" i="1"/>
  <c r="K575" i="1" s="1"/>
  <c r="F574" i="1"/>
  <c r="K574" i="1" s="1"/>
  <c r="F573" i="1"/>
  <c r="K573" i="1" s="1"/>
  <c r="F572" i="1"/>
  <c r="K572" i="1" s="1"/>
  <c r="F571" i="1"/>
  <c r="K571" i="1" s="1"/>
  <c r="F569" i="1"/>
  <c r="K569" i="1" s="1"/>
  <c r="F568" i="1"/>
  <c r="K568" i="1" s="1"/>
  <c r="F565" i="1"/>
  <c r="K565" i="1" s="1"/>
  <c r="F564" i="1"/>
  <c r="K564" i="1" s="1"/>
  <c r="F563" i="1"/>
  <c r="K563" i="1" s="1"/>
  <c r="F562" i="1"/>
  <c r="K562" i="1" s="1"/>
  <c r="F561" i="1"/>
  <c r="K561" i="1" s="1"/>
  <c r="F560" i="1"/>
  <c r="K560" i="1" s="1"/>
  <c r="F559" i="1"/>
  <c r="K559" i="1" s="1"/>
  <c r="F558" i="1"/>
  <c r="K558" i="1" s="1"/>
  <c r="F557" i="1"/>
  <c r="K557" i="1" s="1"/>
  <c r="F556" i="1"/>
  <c r="K556" i="1" s="1"/>
  <c r="F555" i="1"/>
  <c r="K555" i="1" s="1"/>
  <c r="F554" i="1"/>
  <c r="K554" i="1" s="1"/>
  <c r="F553" i="1"/>
  <c r="K553" i="1" s="1"/>
  <c r="F552" i="1"/>
  <c r="K552" i="1" s="1"/>
  <c r="F551" i="1"/>
  <c r="K551" i="1" s="1"/>
  <c r="F550" i="1"/>
  <c r="K550" i="1" s="1"/>
  <c r="F549" i="1"/>
  <c r="K549" i="1" s="1"/>
  <c r="F548" i="1"/>
  <c r="K548" i="1" s="1"/>
  <c r="F547" i="1"/>
  <c r="K547" i="1" s="1"/>
  <c r="F546" i="1"/>
  <c r="K546" i="1" s="1"/>
  <c r="F545" i="1"/>
  <c r="K545" i="1" s="1"/>
  <c r="F544" i="1"/>
  <c r="K544" i="1" s="1"/>
  <c r="F543" i="1"/>
  <c r="K543" i="1" s="1"/>
  <c r="F542" i="1"/>
  <c r="K542" i="1" s="1"/>
  <c r="F541" i="1"/>
  <c r="K541" i="1" s="1"/>
  <c r="F540" i="1"/>
  <c r="K540" i="1" s="1"/>
  <c r="F537" i="1"/>
  <c r="K537" i="1" s="1"/>
  <c r="F536" i="1"/>
  <c r="K536" i="1" s="1"/>
  <c r="F535" i="1"/>
  <c r="K535" i="1" s="1"/>
  <c r="F534" i="1"/>
  <c r="K534" i="1" s="1"/>
  <c r="F533" i="1"/>
  <c r="K533" i="1" s="1"/>
  <c r="F532" i="1"/>
  <c r="K532" i="1" s="1"/>
  <c r="F531" i="1"/>
  <c r="K531" i="1" s="1"/>
  <c r="F530" i="1"/>
  <c r="K530" i="1" s="1"/>
  <c r="F529" i="1"/>
  <c r="K529" i="1" s="1"/>
  <c r="F528" i="1"/>
  <c r="K528" i="1" s="1"/>
  <c r="F526" i="1"/>
  <c r="K526" i="1" s="1"/>
  <c r="F525" i="1"/>
  <c r="K525" i="1" s="1"/>
  <c r="F524" i="1"/>
  <c r="K524" i="1" s="1"/>
  <c r="F523" i="1"/>
  <c r="K523" i="1" s="1"/>
  <c r="F522" i="1"/>
  <c r="K522" i="1" s="1"/>
  <c r="F521" i="1"/>
  <c r="K521" i="1" s="1"/>
  <c r="F520" i="1"/>
  <c r="K520" i="1" s="1"/>
  <c r="F519" i="1"/>
  <c r="K519" i="1" s="1"/>
  <c r="F518" i="1"/>
  <c r="K518" i="1" s="1"/>
  <c r="F517" i="1"/>
  <c r="K517" i="1" s="1"/>
  <c r="F516" i="1"/>
  <c r="K516" i="1" s="1"/>
  <c r="F515" i="1"/>
  <c r="K515" i="1" s="1"/>
  <c r="F514" i="1"/>
  <c r="K514" i="1" s="1"/>
  <c r="F512" i="1"/>
  <c r="K512" i="1" s="1"/>
  <c r="F511" i="1"/>
  <c r="K511" i="1" s="1"/>
  <c r="F510" i="1"/>
  <c r="K510" i="1" s="1"/>
  <c r="F509" i="1"/>
  <c r="K509" i="1" s="1"/>
  <c r="F508" i="1"/>
  <c r="K508" i="1" s="1"/>
  <c r="F507" i="1"/>
  <c r="K507" i="1" s="1"/>
  <c r="F506" i="1"/>
  <c r="K506" i="1" s="1"/>
  <c r="F505" i="1"/>
  <c r="K505" i="1" s="1"/>
  <c r="F504" i="1"/>
  <c r="K504" i="1" s="1"/>
  <c r="F503" i="1"/>
  <c r="K503" i="1" s="1"/>
  <c r="F502" i="1"/>
  <c r="K502" i="1" s="1"/>
  <c r="F501" i="1"/>
  <c r="K501" i="1" s="1"/>
  <c r="F500" i="1"/>
  <c r="K500" i="1" s="1"/>
  <c r="F499" i="1"/>
  <c r="K499" i="1" s="1"/>
  <c r="F498" i="1"/>
  <c r="K498" i="1" s="1"/>
  <c r="F497" i="1"/>
  <c r="K497" i="1" s="1"/>
  <c r="F496" i="1"/>
  <c r="K496" i="1" s="1"/>
  <c r="F495" i="1"/>
  <c r="K495" i="1" s="1"/>
  <c r="F494" i="1"/>
  <c r="K494" i="1" s="1"/>
  <c r="F493" i="1"/>
  <c r="K493" i="1" s="1"/>
  <c r="F492" i="1"/>
  <c r="K492" i="1" s="1"/>
  <c r="F491" i="1"/>
  <c r="K491" i="1" s="1"/>
  <c r="F490" i="1"/>
  <c r="K490" i="1" s="1"/>
  <c r="F489" i="1"/>
  <c r="K489" i="1" s="1"/>
  <c r="F488" i="1"/>
  <c r="K488" i="1" s="1"/>
  <c r="F487" i="1"/>
  <c r="K487" i="1" s="1"/>
  <c r="F485" i="1"/>
  <c r="K485" i="1" s="1"/>
  <c r="F484" i="1"/>
  <c r="K484" i="1" s="1"/>
  <c r="F483" i="1"/>
  <c r="K483" i="1" s="1"/>
  <c r="F482" i="1"/>
  <c r="K482" i="1" s="1"/>
  <c r="F481" i="1"/>
  <c r="K481" i="1" s="1"/>
  <c r="F480" i="1"/>
  <c r="K480" i="1" s="1"/>
  <c r="F479" i="1"/>
  <c r="K479" i="1" s="1"/>
  <c r="F478" i="1"/>
  <c r="K478" i="1" s="1"/>
  <c r="F477" i="1"/>
  <c r="K477" i="1" s="1"/>
  <c r="F476" i="1"/>
  <c r="K476" i="1" s="1"/>
  <c r="F475" i="1"/>
  <c r="K475" i="1" s="1"/>
  <c r="F474" i="1"/>
  <c r="K474" i="1" s="1"/>
  <c r="F473" i="1"/>
  <c r="K473" i="1" s="1"/>
  <c r="F472" i="1"/>
  <c r="K472" i="1" s="1"/>
  <c r="F471" i="1"/>
  <c r="K471" i="1" s="1"/>
  <c r="F470" i="1"/>
  <c r="K470" i="1" s="1"/>
  <c r="F469" i="1"/>
  <c r="K469" i="1" s="1"/>
  <c r="F468" i="1"/>
  <c r="K468" i="1" s="1"/>
  <c r="F467" i="1"/>
  <c r="K467" i="1" s="1"/>
  <c r="F465" i="1"/>
  <c r="K465" i="1" s="1"/>
  <c r="F464" i="1"/>
  <c r="K464" i="1" s="1"/>
  <c r="F463" i="1"/>
  <c r="K463" i="1" s="1"/>
  <c r="F462" i="1"/>
  <c r="K462" i="1" s="1"/>
  <c r="F461" i="1"/>
  <c r="K461" i="1" s="1"/>
  <c r="F460" i="1"/>
  <c r="K460" i="1" s="1"/>
  <c r="F459" i="1"/>
  <c r="K459" i="1" s="1"/>
  <c r="F458" i="1"/>
  <c r="K458" i="1" s="1"/>
  <c r="F457" i="1"/>
  <c r="K457" i="1" s="1"/>
  <c r="F456" i="1"/>
  <c r="K456" i="1" s="1"/>
  <c r="F455" i="1"/>
  <c r="K455" i="1" s="1"/>
  <c r="F454" i="1"/>
  <c r="K454" i="1" s="1"/>
  <c r="F453" i="1"/>
  <c r="K453" i="1" s="1"/>
  <c r="F451" i="1"/>
  <c r="K451" i="1" s="1"/>
  <c r="F450" i="1"/>
  <c r="K450" i="1" s="1"/>
  <c r="F449" i="1"/>
  <c r="K449" i="1" s="1"/>
  <c r="F448" i="1"/>
  <c r="K448" i="1" s="1"/>
  <c r="F447" i="1"/>
  <c r="K447" i="1" s="1"/>
  <c r="F446" i="1"/>
  <c r="K446" i="1" s="1"/>
  <c r="F445" i="1"/>
  <c r="K445" i="1" s="1"/>
  <c r="F444" i="1"/>
  <c r="K444" i="1" s="1"/>
  <c r="F443" i="1"/>
  <c r="K443" i="1" s="1"/>
  <c r="F442" i="1"/>
  <c r="K442" i="1" s="1"/>
  <c r="F441" i="1"/>
  <c r="K441" i="1" s="1"/>
  <c r="F440" i="1"/>
  <c r="K440" i="1" s="1"/>
  <c r="F439" i="1"/>
  <c r="K439" i="1" s="1"/>
  <c r="F438" i="1"/>
  <c r="K438" i="1" s="1"/>
  <c r="F437" i="1"/>
  <c r="K437" i="1" s="1"/>
  <c r="F436" i="1"/>
  <c r="K436" i="1" s="1"/>
  <c r="F434" i="1"/>
  <c r="K434" i="1" s="1"/>
  <c r="F433" i="1"/>
  <c r="K433" i="1" s="1"/>
  <c r="F432" i="1"/>
  <c r="K432" i="1" s="1"/>
  <c r="F431" i="1"/>
  <c r="K431" i="1" s="1"/>
  <c r="F430" i="1"/>
  <c r="K430" i="1" s="1"/>
  <c r="F429" i="1"/>
  <c r="K429" i="1" s="1"/>
  <c r="F428" i="1"/>
  <c r="K428" i="1" s="1"/>
  <c r="F427" i="1"/>
  <c r="K427" i="1" s="1"/>
  <c r="F426" i="1"/>
  <c r="K426" i="1" s="1"/>
  <c r="F425" i="1"/>
  <c r="K425" i="1" s="1"/>
  <c r="F424" i="1"/>
  <c r="K424" i="1" s="1"/>
  <c r="F423" i="1"/>
  <c r="K423" i="1" s="1"/>
  <c r="F422" i="1"/>
  <c r="K422" i="1" s="1"/>
  <c r="F421" i="1"/>
  <c r="K421" i="1" s="1"/>
  <c r="F420" i="1"/>
  <c r="K420" i="1" s="1"/>
  <c r="F419" i="1"/>
  <c r="K419" i="1" s="1"/>
  <c r="F418" i="1"/>
  <c r="K418" i="1" s="1"/>
  <c r="F417" i="1"/>
  <c r="K417" i="1" s="1"/>
  <c r="F416" i="1"/>
  <c r="K416" i="1" s="1"/>
  <c r="F415" i="1"/>
  <c r="K415" i="1" s="1"/>
  <c r="F414" i="1"/>
  <c r="K414" i="1" s="1"/>
  <c r="F413" i="1"/>
  <c r="K413" i="1" s="1"/>
  <c r="F412" i="1"/>
  <c r="K412" i="1" s="1"/>
  <c r="F411" i="1"/>
  <c r="K411" i="1" s="1"/>
  <c r="F410" i="1"/>
  <c r="K410" i="1" s="1"/>
  <c r="F409" i="1"/>
  <c r="K409" i="1" s="1"/>
  <c r="F408" i="1"/>
  <c r="K408" i="1" s="1"/>
  <c r="F407" i="1"/>
  <c r="K407" i="1" s="1"/>
  <c r="F406" i="1"/>
  <c r="K406" i="1" s="1"/>
  <c r="F405" i="1"/>
  <c r="K405" i="1" s="1"/>
  <c r="F404" i="1"/>
  <c r="K404" i="1" s="1"/>
  <c r="F402" i="1"/>
  <c r="K402" i="1" s="1"/>
  <c r="F401" i="1"/>
  <c r="K401" i="1" s="1"/>
  <c r="F400" i="1"/>
  <c r="K400" i="1" s="1"/>
  <c r="F398" i="1"/>
  <c r="K398" i="1" s="1"/>
  <c r="F397" i="1"/>
  <c r="K397" i="1" s="1"/>
  <c r="F396" i="1"/>
  <c r="K396" i="1" s="1"/>
  <c r="F395" i="1"/>
  <c r="K395" i="1" s="1"/>
  <c r="F394" i="1"/>
  <c r="K394" i="1" s="1"/>
  <c r="F393" i="1"/>
  <c r="K393" i="1" s="1"/>
  <c r="F392" i="1"/>
  <c r="K392" i="1" s="1"/>
  <c r="F391" i="1"/>
  <c r="K391" i="1" s="1"/>
  <c r="F390" i="1"/>
  <c r="K390" i="1" s="1"/>
  <c r="F389" i="1"/>
  <c r="K389" i="1" s="1"/>
  <c r="F388" i="1"/>
  <c r="K388" i="1" s="1"/>
  <c r="F387" i="1"/>
  <c r="K387" i="1" s="1"/>
  <c r="F386" i="1"/>
  <c r="K386" i="1" s="1"/>
  <c r="F385" i="1"/>
  <c r="K385" i="1" s="1"/>
  <c r="F384" i="1"/>
  <c r="K384" i="1" s="1"/>
  <c r="F383" i="1"/>
  <c r="K383" i="1" s="1"/>
  <c r="F382" i="1"/>
  <c r="K382" i="1" s="1"/>
  <c r="F381" i="1"/>
  <c r="K381" i="1" s="1"/>
  <c r="F380" i="1"/>
  <c r="K380" i="1" s="1"/>
  <c r="F379" i="1"/>
  <c r="K379" i="1" s="1"/>
  <c r="F378" i="1"/>
  <c r="K378" i="1" s="1"/>
  <c r="F377" i="1"/>
  <c r="K377" i="1" s="1"/>
  <c r="F376" i="1"/>
  <c r="K376" i="1" s="1"/>
  <c r="F375" i="1"/>
  <c r="K375" i="1" s="1"/>
  <c r="F374" i="1"/>
  <c r="K374" i="1" s="1"/>
  <c r="F373" i="1"/>
  <c r="K373" i="1" s="1"/>
  <c r="F372" i="1"/>
  <c r="K372" i="1" s="1"/>
  <c r="F371" i="1"/>
  <c r="K371" i="1" s="1"/>
  <c r="F369" i="1"/>
  <c r="K369" i="1" s="1"/>
  <c r="F368" i="1"/>
  <c r="K368" i="1" s="1"/>
  <c r="F367" i="1"/>
  <c r="K367" i="1" s="1"/>
  <c r="F366" i="1"/>
  <c r="K366" i="1" s="1"/>
  <c r="F365" i="1"/>
  <c r="K365" i="1" s="1"/>
  <c r="F364" i="1"/>
  <c r="K364" i="1" s="1"/>
  <c r="F363" i="1"/>
  <c r="K363" i="1" s="1"/>
  <c r="F362" i="1"/>
  <c r="K362" i="1" s="1"/>
  <c r="F361" i="1"/>
  <c r="K361" i="1" s="1"/>
  <c r="F359" i="1"/>
  <c r="K359" i="1" s="1"/>
  <c r="F358" i="1"/>
  <c r="K358" i="1" s="1"/>
  <c r="F357" i="1"/>
  <c r="K357" i="1" s="1"/>
  <c r="F356" i="1"/>
  <c r="K356" i="1" s="1"/>
  <c r="F355" i="1"/>
  <c r="K355" i="1" s="1"/>
  <c r="F354" i="1"/>
  <c r="K354" i="1" s="1"/>
  <c r="F353" i="1"/>
  <c r="K353" i="1" s="1"/>
  <c r="F352" i="1"/>
  <c r="K352" i="1" s="1"/>
  <c r="F351" i="1"/>
  <c r="K351" i="1" s="1"/>
  <c r="F349" i="1"/>
  <c r="K349" i="1" s="1"/>
  <c r="F348" i="1"/>
  <c r="K348" i="1" s="1"/>
  <c r="F347" i="1"/>
  <c r="K347" i="1" s="1"/>
  <c r="F346" i="1"/>
  <c r="K346" i="1" s="1"/>
  <c r="F345" i="1"/>
  <c r="K345" i="1" s="1"/>
  <c r="F344" i="1"/>
  <c r="K344" i="1" s="1"/>
  <c r="F343" i="1"/>
  <c r="K343" i="1" s="1"/>
  <c r="F342" i="1"/>
  <c r="K342" i="1" s="1"/>
  <c r="F341" i="1"/>
  <c r="K341" i="1" s="1"/>
  <c r="F340" i="1"/>
  <c r="K340" i="1" s="1"/>
  <c r="F338" i="1"/>
  <c r="K338" i="1" s="1"/>
  <c r="F337" i="1"/>
  <c r="K337" i="1" s="1"/>
  <c r="F336" i="1"/>
  <c r="K336" i="1" s="1"/>
  <c r="F335" i="1"/>
  <c r="K335" i="1" s="1"/>
  <c r="F334" i="1"/>
  <c r="K334" i="1" s="1"/>
  <c r="F333" i="1"/>
  <c r="K333" i="1" s="1"/>
  <c r="F332" i="1"/>
  <c r="K332" i="1" s="1"/>
  <c r="F331" i="1"/>
  <c r="K331" i="1" s="1"/>
  <c r="F330" i="1"/>
  <c r="K330" i="1" s="1"/>
  <c r="F329" i="1"/>
  <c r="K329" i="1" s="1"/>
  <c r="F328" i="1"/>
  <c r="K328" i="1" s="1"/>
  <c r="F327" i="1"/>
  <c r="K327" i="1" s="1"/>
  <c r="F326" i="1"/>
  <c r="K326" i="1" s="1"/>
  <c r="F325" i="1"/>
  <c r="K325" i="1" s="1"/>
  <c r="F324" i="1"/>
  <c r="K324" i="1" s="1"/>
  <c r="F323" i="1"/>
  <c r="K323" i="1" s="1"/>
  <c r="F322" i="1"/>
  <c r="K322" i="1" s="1"/>
  <c r="F321" i="1"/>
  <c r="K321" i="1" s="1"/>
  <c r="F320" i="1"/>
  <c r="K320" i="1" s="1"/>
  <c r="F319" i="1"/>
  <c r="K319" i="1" s="1"/>
  <c r="F317" i="1"/>
  <c r="K317" i="1" s="1"/>
  <c r="F316" i="1"/>
  <c r="K316" i="1" s="1"/>
  <c r="F315" i="1"/>
  <c r="K315" i="1" s="1"/>
  <c r="F314" i="1"/>
  <c r="K314" i="1" s="1"/>
  <c r="F313" i="1"/>
  <c r="K313" i="1" s="1"/>
  <c r="F312" i="1"/>
  <c r="K312" i="1" s="1"/>
  <c r="F311" i="1"/>
  <c r="K311" i="1" s="1"/>
  <c r="F310" i="1"/>
  <c r="K310" i="1" s="1"/>
  <c r="F309" i="1"/>
  <c r="K309" i="1" s="1"/>
  <c r="F308" i="1"/>
  <c r="K308" i="1" s="1"/>
  <c r="F307" i="1"/>
  <c r="K307" i="1" s="1"/>
  <c r="F306" i="1"/>
  <c r="K306" i="1" s="1"/>
  <c r="F305" i="1"/>
  <c r="K305" i="1" s="1"/>
  <c r="F304" i="1"/>
  <c r="K304" i="1" s="1"/>
  <c r="F303" i="1"/>
  <c r="K303" i="1" s="1"/>
  <c r="F302" i="1"/>
  <c r="K302" i="1" s="1"/>
  <c r="F300" i="1"/>
  <c r="K300" i="1" s="1"/>
  <c r="F299" i="1"/>
  <c r="K299" i="1" s="1"/>
  <c r="F298" i="1"/>
  <c r="K298" i="1" s="1"/>
  <c r="F297" i="1"/>
  <c r="K297" i="1" s="1"/>
  <c r="F296" i="1"/>
  <c r="K296" i="1" s="1"/>
  <c r="F295" i="1"/>
  <c r="K295" i="1" s="1"/>
  <c r="F294" i="1"/>
  <c r="K294" i="1" s="1"/>
  <c r="F293" i="1"/>
  <c r="K293" i="1" s="1"/>
  <c r="F292" i="1"/>
  <c r="K292" i="1" s="1"/>
  <c r="F291" i="1"/>
  <c r="K291" i="1" s="1"/>
  <c r="F290" i="1"/>
  <c r="K290" i="1" s="1"/>
  <c r="F289" i="1"/>
  <c r="K289" i="1" s="1"/>
  <c r="F288" i="1"/>
  <c r="K288" i="1" s="1"/>
  <c r="F287" i="1"/>
  <c r="K287" i="1" s="1"/>
  <c r="F286" i="1"/>
  <c r="K286" i="1" s="1"/>
  <c r="F285" i="1"/>
  <c r="K285" i="1" s="1"/>
  <c r="F284" i="1"/>
  <c r="K284" i="1" s="1"/>
  <c r="F283" i="1"/>
  <c r="K283" i="1" s="1"/>
  <c r="F282" i="1"/>
  <c r="K282" i="1" s="1"/>
  <c r="F281" i="1"/>
  <c r="K281" i="1" s="1"/>
  <c r="F280" i="1"/>
  <c r="K280" i="1" s="1"/>
  <c r="F279" i="1"/>
  <c r="K279" i="1" s="1"/>
  <c r="F278" i="1"/>
  <c r="K278" i="1" s="1"/>
  <c r="F277" i="1"/>
  <c r="K277" i="1" s="1"/>
  <c r="F276" i="1"/>
  <c r="K276" i="1" s="1"/>
  <c r="F275" i="1"/>
  <c r="K275" i="1" s="1"/>
  <c r="F274" i="1"/>
  <c r="K274" i="1" s="1"/>
  <c r="F273" i="1"/>
  <c r="K273" i="1" s="1"/>
  <c r="F272" i="1"/>
  <c r="K272" i="1" s="1"/>
  <c r="F271" i="1"/>
  <c r="K271" i="1" s="1"/>
  <c r="F270" i="1"/>
  <c r="K270" i="1" s="1"/>
  <c r="F269" i="1"/>
  <c r="K269" i="1" s="1"/>
  <c r="F267" i="1"/>
  <c r="K267" i="1" s="1"/>
  <c r="F266" i="1"/>
  <c r="K266" i="1" s="1"/>
  <c r="F265" i="1"/>
  <c r="K265" i="1" s="1"/>
  <c r="F264" i="1"/>
  <c r="K264" i="1" s="1"/>
  <c r="F263" i="1"/>
  <c r="K263" i="1" s="1"/>
  <c r="F262" i="1"/>
  <c r="K262" i="1" s="1"/>
  <c r="F261" i="1"/>
  <c r="K261" i="1" s="1"/>
  <c r="F260" i="1"/>
  <c r="K260" i="1" s="1"/>
  <c r="F259" i="1"/>
  <c r="K259" i="1" s="1"/>
  <c r="F258" i="1"/>
  <c r="K258" i="1" s="1"/>
  <c r="F257" i="1"/>
  <c r="K257" i="1" s="1"/>
  <c r="F256" i="1"/>
  <c r="K256" i="1" s="1"/>
  <c r="F255" i="1"/>
  <c r="K255" i="1" s="1"/>
  <c r="F254" i="1"/>
  <c r="K254" i="1" s="1"/>
  <c r="F253" i="1"/>
  <c r="K253" i="1" s="1"/>
  <c r="F252" i="1"/>
  <c r="K252" i="1" s="1"/>
  <c r="F251" i="1"/>
  <c r="K251" i="1" s="1"/>
  <c r="F250" i="1"/>
  <c r="K250" i="1" s="1"/>
  <c r="F249" i="1"/>
  <c r="K249" i="1" s="1"/>
  <c r="F248" i="1"/>
  <c r="K248" i="1" s="1"/>
  <c r="F247" i="1"/>
  <c r="K247" i="1" s="1"/>
  <c r="F246" i="1"/>
  <c r="K246" i="1" s="1"/>
  <c r="F245" i="1"/>
  <c r="K245" i="1" s="1"/>
  <c r="F244" i="1"/>
  <c r="K244" i="1" s="1"/>
  <c r="F243" i="1"/>
  <c r="K243" i="1" s="1"/>
  <c r="F242" i="1"/>
  <c r="K242" i="1" s="1"/>
  <c r="F241" i="1"/>
  <c r="K241" i="1" s="1"/>
  <c r="F240" i="1"/>
  <c r="K240" i="1" s="1"/>
  <c r="F239" i="1"/>
  <c r="K239" i="1" s="1"/>
  <c r="F238" i="1"/>
  <c r="K238" i="1" s="1"/>
  <c r="F237" i="1"/>
  <c r="K237" i="1" s="1"/>
  <c r="F236" i="1"/>
  <c r="K236" i="1" s="1"/>
  <c r="F235" i="1"/>
  <c r="K235" i="1" s="1"/>
  <c r="F234" i="1"/>
  <c r="K234" i="1" s="1"/>
  <c r="F233" i="1"/>
  <c r="K233" i="1" s="1"/>
  <c r="F232" i="1"/>
  <c r="K232" i="1" s="1"/>
  <c r="F231" i="1"/>
  <c r="K231" i="1" s="1"/>
  <c r="F230" i="1"/>
  <c r="K230" i="1" s="1"/>
  <c r="F229" i="1"/>
  <c r="K229" i="1" s="1"/>
  <c r="F228" i="1"/>
  <c r="K228" i="1" s="1"/>
  <c r="F227" i="1"/>
  <c r="K227" i="1" s="1"/>
  <c r="F226" i="1"/>
  <c r="K226" i="1" s="1"/>
  <c r="F225" i="1"/>
  <c r="K225" i="1" s="1"/>
  <c r="F224" i="1"/>
  <c r="K224" i="1" s="1"/>
  <c r="F223" i="1"/>
  <c r="K223" i="1" s="1"/>
  <c r="F222" i="1"/>
  <c r="K222" i="1" s="1"/>
  <c r="F221" i="1"/>
  <c r="K221" i="1" s="1"/>
  <c r="F220" i="1"/>
  <c r="K220" i="1" s="1"/>
  <c r="F219" i="1"/>
  <c r="K219" i="1" s="1"/>
  <c r="F218" i="1"/>
  <c r="K218" i="1" s="1"/>
  <c r="F217" i="1"/>
  <c r="K217" i="1" s="1"/>
  <c r="F216" i="1"/>
  <c r="K216" i="1" s="1"/>
  <c r="F215" i="1"/>
  <c r="K215" i="1" s="1"/>
  <c r="F214" i="1"/>
  <c r="K214" i="1" s="1"/>
  <c r="F212" i="1"/>
  <c r="K212" i="1" s="1"/>
  <c r="F211" i="1"/>
  <c r="K211" i="1" s="1"/>
  <c r="F210" i="1"/>
  <c r="K210" i="1" s="1"/>
  <c r="F209" i="1"/>
  <c r="K209" i="1" s="1"/>
  <c r="F207" i="1"/>
  <c r="K207" i="1" s="1"/>
  <c r="F206" i="1"/>
  <c r="K206" i="1" s="1"/>
  <c r="F205" i="1"/>
  <c r="K205" i="1" s="1"/>
  <c r="F204" i="1"/>
  <c r="K204" i="1" s="1"/>
  <c r="F203" i="1"/>
  <c r="K203" i="1" s="1"/>
  <c r="F202" i="1"/>
  <c r="K202" i="1" s="1"/>
  <c r="F201" i="1"/>
  <c r="K201" i="1" s="1"/>
  <c r="F200" i="1"/>
  <c r="K200" i="1" s="1"/>
  <c r="F199" i="1"/>
  <c r="K199" i="1" s="1"/>
  <c r="F198" i="1"/>
  <c r="K198" i="1" s="1"/>
  <c r="F197" i="1"/>
  <c r="K197" i="1" s="1"/>
  <c r="F196" i="1"/>
  <c r="K196" i="1" s="1"/>
  <c r="F195" i="1"/>
  <c r="K195" i="1" s="1"/>
  <c r="F193" i="1"/>
  <c r="K193" i="1" s="1"/>
  <c r="F192" i="1"/>
  <c r="K192" i="1" s="1"/>
  <c r="F191" i="1"/>
  <c r="K191" i="1" s="1"/>
  <c r="F190" i="1"/>
  <c r="K190" i="1" s="1"/>
  <c r="F189" i="1"/>
  <c r="K189" i="1" s="1"/>
  <c r="F188" i="1"/>
  <c r="K188" i="1" s="1"/>
  <c r="F187" i="1"/>
  <c r="K187" i="1" s="1"/>
  <c r="F186" i="1"/>
  <c r="K186" i="1" s="1"/>
  <c r="F185" i="1"/>
  <c r="K185" i="1" s="1"/>
  <c r="F184" i="1"/>
  <c r="K184" i="1" s="1"/>
  <c r="F183" i="1"/>
  <c r="K183" i="1" s="1"/>
  <c r="F182" i="1"/>
  <c r="K182" i="1" s="1"/>
  <c r="F181" i="1"/>
  <c r="K181" i="1" s="1"/>
  <c r="F180" i="1"/>
  <c r="K180" i="1" s="1"/>
  <c r="F179" i="1"/>
  <c r="K179" i="1" s="1"/>
  <c r="F178" i="1"/>
  <c r="K178" i="1" s="1"/>
  <c r="F177" i="1"/>
  <c r="K177" i="1" s="1"/>
  <c r="F176" i="1"/>
  <c r="K176" i="1" s="1"/>
  <c r="F175" i="1"/>
  <c r="K175" i="1" s="1"/>
  <c r="F174" i="1"/>
  <c r="K174" i="1" s="1"/>
  <c r="F173" i="1"/>
  <c r="K173" i="1" s="1"/>
  <c r="F172" i="1"/>
  <c r="K172" i="1" s="1"/>
  <c r="F171" i="1"/>
  <c r="K171" i="1" s="1"/>
  <c r="F169" i="1"/>
  <c r="K169" i="1" s="1"/>
  <c r="F168" i="1"/>
  <c r="K168" i="1" s="1"/>
  <c r="F167" i="1"/>
  <c r="K167" i="1" s="1"/>
  <c r="F166" i="1"/>
  <c r="K166" i="1" s="1"/>
  <c r="F165" i="1"/>
  <c r="K165" i="1" s="1"/>
  <c r="F163" i="1"/>
  <c r="K163" i="1" s="1"/>
  <c r="F162" i="1"/>
  <c r="K162" i="1" s="1"/>
  <c r="F161" i="1"/>
  <c r="K161" i="1" s="1"/>
  <c r="F160" i="1"/>
  <c r="K160" i="1" s="1"/>
  <c r="F159" i="1"/>
  <c r="K159" i="1" s="1"/>
  <c r="F158" i="1"/>
  <c r="K158" i="1" s="1"/>
  <c r="F157" i="1"/>
  <c r="K157" i="1" s="1"/>
  <c r="F156" i="1"/>
  <c r="K156" i="1" s="1"/>
  <c r="F155" i="1"/>
  <c r="K155" i="1" s="1"/>
  <c r="F154" i="1"/>
  <c r="K154" i="1" s="1"/>
  <c r="F153" i="1"/>
  <c r="K153" i="1" s="1"/>
  <c r="F152" i="1"/>
  <c r="K152" i="1" s="1"/>
  <c r="F151" i="1"/>
  <c r="K151" i="1" s="1"/>
  <c r="F31" i="1"/>
  <c r="K31" i="1" s="1"/>
  <c r="F30" i="1"/>
  <c r="K30" i="1" s="1"/>
  <c r="F29" i="1"/>
  <c r="K29" i="1" s="1"/>
  <c r="F28" i="1"/>
  <c r="K28" i="1" s="1"/>
  <c r="F27" i="1"/>
  <c r="K27" i="1" s="1"/>
  <c r="F26" i="1"/>
  <c r="K26" i="1" s="1"/>
  <c r="F25" i="1"/>
  <c r="K25" i="1" s="1"/>
  <c r="F24" i="1"/>
  <c r="K24" i="1" s="1"/>
  <c r="F23" i="1"/>
  <c r="K23" i="1" s="1"/>
  <c r="F22" i="1"/>
  <c r="K22" i="1" s="1"/>
  <c r="F21" i="1"/>
  <c r="K21" i="1" s="1"/>
  <c r="F20" i="1"/>
  <c r="K20" i="1" s="1"/>
  <c r="F19" i="1"/>
  <c r="K19" i="1" s="1"/>
  <c r="F18" i="1"/>
  <c r="K18" i="1" s="1"/>
  <c r="F17" i="1"/>
  <c r="K17" i="1" s="1"/>
  <c r="F16" i="1"/>
  <c r="K16" i="1" s="1"/>
  <c r="F15" i="1"/>
  <c r="K15" i="1" s="1"/>
  <c r="K645" i="1" s="1"/>
  <c r="F14" i="1"/>
  <c r="F13" i="1"/>
  <c r="F12" i="1"/>
  <c r="F11" i="1"/>
  <c r="F10" i="1"/>
  <c r="F9" i="1"/>
  <c r="F149" i="1"/>
  <c r="K149" i="1" s="1"/>
  <c r="F147" i="1"/>
  <c r="K147" i="1" s="1"/>
  <c r="F146" i="1"/>
  <c r="K146" i="1" s="1"/>
  <c r="F145" i="1"/>
  <c r="K145" i="1" s="1"/>
  <c r="F144" i="1"/>
  <c r="K144" i="1" s="1"/>
  <c r="F143" i="1"/>
  <c r="K143" i="1" s="1"/>
  <c r="F142" i="1"/>
  <c r="K142" i="1" s="1"/>
  <c r="F141" i="1"/>
  <c r="K141" i="1" s="1"/>
  <c r="F140" i="1"/>
  <c r="K140" i="1" s="1"/>
  <c r="F138" i="1"/>
  <c r="K138" i="1" s="1"/>
  <c r="F137" i="1"/>
  <c r="K137" i="1" s="1"/>
  <c r="F136" i="1"/>
  <c r="K136" i="1" s="1"/>
  <c r="F135" i="1"/>
  <c r="K135" i="1" s="1"/>
  <c r="F134" i="1"/>
  <c r="K134" i="1" s="1"/>
  <c r="F133" i="1"/>
  <c r="K133" i="1" s="1"/>
  <c r="F132" i="1"/>
  <c r="K132" i="1" s="1"/>
  <c r="F131" i="1"/>
  <c r="K131" i="1" s="1"/>
  <c r="F130" i="1"/>
  <c r="K130" i="1" s="1"/>
  <c r="F129" i="1"/>
  <c r="K129" i="1" s="1"/>
  <c r="F128" i="1"/>
  <c r="K128" i="1" s="1"/>
  <c r="F127" i="1"/>
  <c r="K127" i="1" s="1"/>
  <c r="F126" i="1"/>
  <c r="K126" i="1" s="1"/>
  <c r="F125" i="1"/>
  <c r="K125" i="1" s="1"/>
  <c r="F124" i="1"/>
  <c r="K124" i="1" s="1"/>
  <c r="F123" i="1"/>
  <c r="K123" i="1" s="1"/>
  <c r="F122" i="1"/>
  <c r="K122" i="1" s="1"/>
  <c r="F121" i="1"/>
  <c r="K121" i="1" s="1"/>
  <c r="F120" i="1"/>
  <c r="K120" i="1" s="1"/>
  <c r="F119" i="1"/>
  <c r="K119" i="1" s="1"/>
  <c r="F118" i="1"/>
  <c r="K118" i="1" s="1"/>
  <c r="F117" i="1"/>
  <c r="K117" i="1" s="1"/>
  <c r="F115" i="1"/>
  <c r="K115" i="1" s="1"/>
  <c r="F114" i="1"/>
  <c r="K114" i="1" s="1"/>
  <c r="F113" i="1"/>
  <c r="K113" i="1" s="1"/>
  <c r="F112" i="1"/>
  <c r="K112" i="1" s="1"/>
  <c r="F111" i="1"/>
  <c r="K111" i="1" s="1"/>
  <c r="F110" i="1"/>
  <c r="K110" i="1" s="1"/>
  <c r="F109" i="1"/>
  <c r="K109" i="1" s="1"/>
  <c r="F108" i="1"/>
  <c r="K108" i="1" s="1"/>
  <c r="F106" i="1"/>
  <c r="K106" i="1" s="1"/>
  <c r="F105" i="1"/>
  <c r="K105" i="1" s="1"/>
  <c r="F104" i="1"/>
  <c r="K104" i="1" s="1"/>
  <c r="F103" i="1"/>
  <c r="K103" i="1" s="1"/>
  <c r="F102" i="1"/>
  <c r="K102" i="1" s="1"/>
  <c r="F100" i="1"/>
  <c r="K100" i="1" s="1"/>
  <c r="F99" i="1"/>
  <c r="K99" i="1" s="1"/>
  <c r="F98" i="1"/>
  <c r="K98" i="1" s="1"/>
  <c r="F97" i="1"/>
  <c r="K97" i="1" s="1"/>
  <c r="F96" i="1"/>
  <c r="K96" i="1" s="1"/>
  <c r="F95" i="1"/>
  <c r="K95" i="1" s="1"/>
  <c r="F94" i="1"/>
  <c r="K94" i="1" s="1"/>
  <c r="F93" i="1"/>
  <c r="K93" i="1" s="1"/>
  <c r="F91" i="1"/>
  <c r="K91" i="1" s="1"/>
  <c r="F90" i="1"/>
  <c r="K90" i="1" s="1"/>
  <c r="F89" i="1"/>
  <c r="K89" i="1" s="1"/>
  <c r="F88" i="1"/>
  <c r="K88" i="1" s="1"/>
  <c r="F87" i="1"/>
  <c r="K87" i="1" s="1"/>
  <c r="F86" i="1"/>
  <c r="K86" i="1" s="1"/>
  <c r="F85" i="1"/>
  <c r="K85" i="1" s="1"/>
  <c r="F84" i="1"/>
  <c r="K84" i="1" s="1"/>
  <c r="F83" i="1"/>
  <c r="K83" i="1" s="1"/>
  <c r="F82" i="1"/>
  <c r="K82" i="1" s="1"/>
  <c r="F81" i="1"/>
  <c r="K81" i="1" s="1"/>
  <c r="F80" i="1"/>
  <c r="K80" i="1" s="1"/>
  <c r="F79" i="1"/>
  <c r="K79" i="1" s="1"/>
  <c r="F78" i="1"/>
  <c r="K78" i="1" s="1"/>
  <c r="F77" i="1"/>
  <c r="K77" i="1" s="1"/>
  <c r="F76" i="1"/>
  <c r="K76" i="1" s="1"/>
  <c r="F75" i="1"/>
  <c r="K75" i="1" s="1"/>
  <c r="F74" i="1"/>
  <c r="K74" i="1" s="1"/>
  <c r="F73" i="1"/>
  <c r="K73" i="1" s="1"/>
  <c r="F72" i="1"/>
  <c r="K72" i="1" s="1"/>
  <c r="F70" i="1"/>
  <c r="K70" i="1" s="1"/>
  <c r="F69" i="1"/>
  <c r="K69" i="1" s="1"/>
  <c r="F68" i="1"/>
  <c r="K68" i="1" s="1"/>
  <c r="F67" i="1"/>
  <c r="K67" i="1" s="1"/>
  <c r="F66" i="1"/>
  <c r="K66" i="1" s="1"/>
  <c r="F65" i="1"/>
  <c r="K65" i="1" s="1"/>
  <c r="F64" i="1"/>
  <c r="K64" i="1" s="1"/>
  <c r="F63" i="1"/>
  <c r="K63" i="1" s="1"/>
  <c r="F62" i="1"/>
  <c r="K62" i="1" s="1"/>
  <c r="F61" i="1"/>
  <c r="K61" i="1" s="1"/>
  <c r="F60" i="1"/>
  <c r="K60" i="1" s="1"/>
  <c r="F59" i="1"/>
  <c r="K59" i="1" s="1"/>
  <c r="F58" i="1"/>
  <c r="K58" i="1" s="1"/>
  <c r="F56" i="1"/>
  <c r="K56" i="1" s="1"/>
  <c r="F55" i="1"/>
  <c r="K55" i="1" s="1"/>
  <c r="F54" i="1"/>
  <c r="K54" i="1" s="1"/>
  <c r="F53" i="1"/>
  <c r="K53" i="1" s="1"/>
  <c r="F52" i="1"/>
  <c r="K52" i="1" s="1"/>
  <c r="F51" i="1"/>
  <c r="K51" i="1" s="1"/>
  <c r="F50" i="1"/>
  <c r="K50" i="1" s="1"/>
  <c r="F49" i="1"/>
  <c r="K49" i="1" s="1"/>
  <c r="F48" i="1"/>
  <c r="K48" i="1" s="1"/>
  <c r="F47" i="1"/>
  <c r="K47" i="1" s="1"/>
  <c r="F46" i="1"/>
  <c r="K46" i="1" s="1"/>
  <c r="F45" i="1"/>
  <c r="K45" i="1" s="1"/>
  <c r="F44" i="1"/>
  <c r="K44" i="1" s="1"/>
  <c r="F43" i="1"/>
  <c r="K43" i="1" s="1"/>
  <c r="F42" i="1"/>
  <c r="K42" i="1" s="1"/>
  <c r="F41" i="1"/>
  <c r="K41" i="1" s="1"/>
  <c r="F40" i="1"/>
  <c r="K40" i="1" s="1"/>
  <c r="F39" i="1"/>
  <c r="K39" i="1" s="1"/>
  <c r="F38" i="1"/>
  <c r="K38" i="1" s="1"/>
  <c r="F37" i="1"/>
  <c r="K37" i="1" s="1"/>
  <c r="F36" i="1"/>
  <c r="K36" i="1" s="1"/>
  <c r="F35" i="1"/>
  <c r="K35" i="1" s="1"/>
  <c r="F33" i="1"/>
  <c r="K33" i="1" s="1"/>
  <c r="F644" i="1"/>
  <c r="K644" i="1" s="1"/>
  <c r="F642" i="1"/>
  <c r="K642" i="1" s="1"/>
  <c r="F640" i="1"/>
  <c r="K640" i="1" s="1"/>
  <c r="F639" i="1"/>
  <c r="K639" i="1" s="1"/>
  <c r="F637" i="1"/>
  <c r="K637" i="1" s="1"/>
  <c r="F636" i="1"/>
  <c r="K636" i="1" s="1"/>
  <c r="F635" i="1"/>
  <c r="K635" i="1" s="1"/>
  <c r="F634" i="1"/>
  <c r="K634" i="1" s="1"/>
  <c r="F632" i="1"/>
  <c r="K632" i="1" s="1"/>
  <c r="F629" i="1"/>
  <c r="K629" i="1" s="1"/>
  <c r="F628" i="1"/>
  <c r="K628" i="1" s="1"/>
  <c r="F627" i="1"/>
  <c r="K627" i="1" s="1"/>
  <c r="F626" i="1"/>
  <c r="K626" i="1" s="1"/>
  <c r="F625" i="1"/>
  <c r="K625" i="1" s="1"/>
  <c r="F624" i="1"/>
  <c r="K624" i="1" s="1"/>
  <c r="F623" i="1"/>
  <c r="K623" i="1" s="1"/>
  <c r="F622" i="1"/>
  <c r="K622" i="1" s="1"/>
  <c r="F619" i="1"/>
  <c r="K619" i="1" s="1"/>
  <c r="F618" i="1"/>
  <c r="K618" i="1" s="1"/>
  <c r="J33" i="3" l="1"/>
  <c r="J4" i="1"/>
  <c r="I4" i="3"/>
</calcChain>
</file>

<file path=xl/sharedStrings.xml><?xml version="1.0" encoding="utf-8"?>
<sst xmlns="http://schemas.openxmlformats.org/spreadsheetml/2006/main" count="3344" uniqueCount="1318">
  <si>
    <t>Ваш менеджер:</t>
  </si>
  <si>
    <t>Ваша скидка:</t>
  </si>
  <si>
    <t>Адрес электронной почты для заказа:</t>
  </si>
  <si>
    <t>Рабочий телефон менеджера:</t>
  </si>
  <si>
    <t>Сумма заказа:</t>
  </si>
  <si>
    <t>Фото</t>
  </si>
  <si>
    <t>Наименование</t>
  </si>
  <si>
    <t>Штрих-код</t>
  </si>
  <si>
    <t>Ставка НДС</t>
  </si>
  <si>
    <t>Цена Розничная</t>
  </si>
  <si>
    <t>Комментарий</t>
  </si>
  <si>
    <t>Заказ
(шт)</t>
  </si>
  <si>
    <t>Сумма со скидкой</t>
  </si>
  <si>
    <t>Цена</t>
  </si>
  <si>
    <t>Со скидкой</t>
  </si>
  <si>
    <t>Ед</t>
  </si>
  <si>
    <t>Мир</t>
  </si>
  <si>
    <t>Карта 101х69 см. Мир Политический. РФ П/А. Субъекты. ЛАМ. Настенная двухсторонняя на рейках. ПРОкарт</t>
  </si>
  <si>
    <t>4660136227878</t>
  </si>
  <si>
    <t>20%</t>
  </si>
  <si>
    <t>959</t>
  </si>
  <si>
    <t>Шт</t>
  </si>
  <si>
    <t>Интерактив</t>
  </si>
  <si>
    <t>Карта 101х69 см. Мир Политический. РФ П/А. Субъекты. ЛАМ. Настенная двухсторонняя. ПРОкарта</t>
  </si>
  <si>
    <t>4660136227885</t>
  </si>
  <si>
    <t>719</t>
  </si>
  <si>
    <t>ЗВЕЗДНОЕ НЕБО / ПЛАНЕТЫ</t>
  </si>
  <si>
    <t>Звездное небо</t>
  </si>
  <si>
    <t>Карта 101х69 см. Звездное небо/Планеты. ЛАМ. Настенная в тубусе. ГЕОДОМ</t>
  </si>
  <si>
    <t>4607177457987</t>
  </si>
  <si>
    <t>469</t>
  </si>
  <si>
    <t>Карта 101х69 см. Звездное небо/Планеты. ЛАМ. Настенная на рейках. ГЕОДОМ</t>
  </si>
  <si>
    <t>9785907093478</t>
  </si>
  <si>
    <t>649</t>
  </si>
  <si>
    <t>Карта 101х69 см. Звездное небо/Планеты. ЛАМ. Настенная. ГЕОДОМ</t>
  </si>
  <si>
    <t>9785906964779</t>
  </si>
  <si>
    <t>239</t>
  </si>
  <si>
    <t>Карта 124х80 см. Звездное небо/Планеты. ЛАМ. Настенная в тубусе. ГЕОДОМ</t>
  </si>
  <si>
    <t>4660136221500</t>
  </si>
  <si>
    <t>779</t>
  </si>
  <si>
    <t>Карта 124х80 см. Звездное небо/Планеты. ЛАМ. Настенная на рейках. ГЕОДОМ</t>
  </si>
  <si>
    <t>9785907093775</t>
  </si>
  <si>
    <t>989</t>
  </si>
  <si>
    <t>Карта 124х80 см. Звездное небо/Планеты. ЛАМ. Настенная. ГЕОДОМ</t>
  </si>
  <si>
    <t>9785907093188</t>
  </si>
  <si>
    <t>579</t>
  </si>
  <si>
    <t>Карта 58х38 см. Звездное небо/Планеты. ЛАМ. Настольная двухсторонняя. ГЕОДОМ</t>
  </si>
  <si>
    <t>4607177451497</t>
  </si>
  <si>
    <t>Карта 58х38 см. Звездное небо/Планеты. Настенная двухсторонняя. ГЕОДОМ</t>
  </si>
  <si>
    <t>4607177451619</t>
  </si>
  <si>
    <t>89</t>
  </si>
  <si>
    <t>КАРТЫ СКЛАДНЫЕ</t>
  </si>
  <si>
    <t>Краснодарский край</t>
  </si>
  <si>
    <t>Карта 12,3х23,5 см. Краснодар+Краснодарский край (размер L). Складная. М1:22 тыс/1:600 тыс. ГЕОДОМ</t>
  </si>
  <si>
    <t>9785906964793</t>
  </si>
  <si>
    <t>169</t>
  </si>
  <si>
    <t>Госуд.границ нет</t>
  </si>
  <si>
    <t>Карта 12,3х23,5 см. Мир и Россия. Полит.-администр.(размер L). Складная. М1:30 млн/1:9,5 млн. ГЕОДОМ</t>
  </si>
  <si>
    <t>9785906964557</t>
  </si>
  <si>
    <t>Новые границы!</t>
  </si>
  <si>
    <t>Карта 12,3х23,5 см. Мир. Политический+Физический (размер L). Складная. М1:30 млн/1:34,5 млн. ГЕОДОМ</t>
  </si>
  <si>
    <t>9785907093003</t>
  </si>
  <si>
    <t>Складная карта 84х60 см. Мир политический. М1:38 млн. ПРОкарта</t>
  </si>
  <si>
    <t>4650348231381</t>
  </si>
  <si>
    <t>199</t>
  </si>
  <si>
    <t>Новинка!</t>
  </si>
  <si>
    <t>Складная карта 84х60 см. Наша планета. Животный и растительный мир. ПРОкарта</t>
  </si>
  <si>
    <t>4650348231411</t>
  </si>
  <si>
    <t>Россия</t>
  </si>
  <si>
    <t>Складная карта 84х60 см. Наша Родина - Россия. ПРОкарта</t>
  </si>
  <si>
    <t>4650348231404</t>
  </si>
  <si>
    <t>Складная карта 84х60 см. РФ П/А Субъекты федерации. М1:10 млн. ПРОкарта</t>
  </si>
  <si>
    <t>4650348231398</t>
  </si>
  <si>
    <t>Ростовская область</t>
  </si>
  <si>
    <t>Карта 12,3х23,5 см. Ростов-на-Дону+Ростовская обл. (размер L.). Складная. М1:20 тыс/1:700 тыс. ГЕОДО</t>
  </si>
  <si>
    <t>9785906964991</t>
  </si>
  <si>
    <t>Ставропольский край</t>
  </si>
  <si>
    <t>Карта 12,3х23,5 см. Ставропольский край+планы городов (размер L). Складная. М1:900тыс/от1:12тыс. ГЕО</t>
  </si>
  <si>
    <t>9785906964984</t>
  </si>
  <si>
    <t>НАСТОЛЬНЫЕ ИГРЫ</t>
  </si>
  <si>
    <t>Большая ходилка с голосовым помощником. Зверский детектив. Серия игра-ходилка. ГЕОДОМ</t>
  </si>
  <si>
    <t>4650348232371</t>
  </si>
  <si>
    <t>10%</t>
  </si>
  <si>
    <t>899</t>
  </si>
  <si>
    <t>Новинка! Лицензия</t>
  </si>
  <si>
    <t>Игра настольная + Дополненная реальность. Кошачий патруль. Серия Игры для компании. ГЕОДОМ</t>
  </si>
  <si>
    <t>4607177459820</t>
  </si>
  <si>
    <t>999</t>
  </si>
  <si>
    <t>Доп.реальность</t>
  </si>
  <si>
    <t>Игра настольная с викториной. Серия Мир на ладони. Пешком по Петербургу. ГЕОДОМ</t>
  </si>
  <si>
    <t>4607177457383</t>
  </si>
  <si>
    <t>969</t>
  </si>
  <si>
    <t>Игра настольная с голосовым помощником. Квизбургер. ГЕОДОМ</t>
  </si>
  <si>
    <t>4660136226581</t>
  </si>
  <si>
    <t>Игра настольная с голосовым помощником. Хороший вопрос. ГЕОДОМ</t>
  </si>
  <si>
    <t>4660136226031</t>
  </si>
  <si>
    <t>Игра настольная. CRYPTOBOSS/Криптобосс. ГЕОДОМ</t>
  </si>
  <si>
    <t>4660136225881</t>
  </si>
  <si>
    <t>Игра настольная. IQ-стрелки. Где Умка? Серия Играй с умом. ГЕОДОМ</t>
  </si>
  <si>
    <t>4660136224532</t>
  </si>
  <si>
    <t>499</t>
  </si>
  <si>
    <t>Лицензия</t>
  </si>
  <si>
    <t>29</t>
  </si>
  <si>
    <t>Игра настольная. IQ-стрелки. Животные. Серия Играй с умом. ГЕОДОМ</t>
  </si>
  <si>
    <t>4660136224563</t>
  </si>
  <si>
    <t>Игра настольная. Год путешествий. ГЕОДОМ</t>
  </si>
  <si>
    <t>4607177458564</t>
  </si>
  <si>
    <t>Игра настольная. Озвереть можно. Серия Игра для всей семьи. ГЕОДОМ</t>
  </si>
  <si>
    <t>4607177458731</t>
  </si>
  <si>
    <t>Игра настольная. Орёл или решка. Россия. Серия Чудеса планеты. ГЕОДОМ</t>
  </si>
  <si>
    <t>4607177458519</t>
  </si>
  <si>
    <t>Игра настольная. Охота на кальмара. ГЕОДОМ</t>
  </si>
  <si>
    <t>4660136223436</t>
  </si>
  <si>
    <t>Игра настольная. Правда–ложь. Безумный микс. Серия Игры для компании. ГЕОДОМ</t>
  </si>
  <si>
    <t>4660136222316</t>
  </si>
  <si>
    <t>Хит продаж!</t>
  </si>
  <si>
    <t>39</t>
  </si>
  <si>
    <t>Игра настольная. Серия Весёлая викторина. К школе готов! 400 вопросов и заданий. ГЕОДОМ</t>
  </si>
  <si>
    <t>4607177456980</t>
  </si>
  <si>
    <t>Игра настольная. Серия Забавные игры. Муха в супе. ГЕОДОМ</t>
  </si>
  <si>
    <t>4660136225614</t>
  </si>
  <si>
    <t>799</t>
  </si>
  <si>
    <t>Игра настольная. Серия Играй с умом. Букволовы. ГЕОДОМ</t>
  </si>
  <si>
    <t>4660136220374</t>
  </si>
  <si>
    <t>699</t>
  </si>
  <si>
    <t>Игра настольная. Серия Играй с умом. Кладосчёт. ГЕОДОМ</t>
  </si>
  <si>
    <t>4660136220381</t>
  </si>
  <si>
    <t>Игра настольная. Серия Играй с умом. Поймай рыбку, Умка! ГЕОДОМ</t>
  </si>
  <si>
    <t>4660136224303</t>
  </si>
  <si>
    <t>Игра настольная. Серия Играй с умом. Чебурашка по дорожке. ГЕОДОМ</t>
  </si>
  <si>
    <t>4660136225720</t>
  </si>
  <si>
    <t>949</t>
  </si>
  <si>
    <t>Игра настольная. Серия Я в игре. Гонки без правил. Турбозавры. 48 карточек. ГЕОДОМ</t>
  </si>
  <si>
    <t>4660136221241</t>
  </si>
  <si>
    <t>399</t>
  </si>
  <si>
    <t>Игра настольная. Серия Я в игре. Построй динопарк. 48 карточек. ГЕОДОМ</t>
  </si>
  <si>
    <t>4660136221258</t>
  </si>
  <si>
    <t>Игра настольная. Серия Я в игре. Чумовые жуки. 98 карточек. ГЕОДОМ</t>
  </si>
  <si>
    <t>4660136223207</t>
  </si>
  <si>
    <t>49</t>
  </si>
  <si>
    <t>Игра настольная.Серия Забавные игры. Чебурашка. Апельсиновый шеф-повар. ГЕОДОМ</t>
  </si>
  <si>
    <t>4650348230728</t>
  </si>
  <si>
    <t>Игра-ходилка с фишками для малышей 2в1. Азбука+Счет. 42х29,7 см. ГЕОДОМ</t>
  </si>
  <si>
    <t>4660136220923</t>
  </si>
  <si>
    <t>159</t>
  </si>
  <si>
    <t>Игра-ходилка с фишками для малышей 2в1. В зоопарке+В океане. 42х29,7 см. ГЕОДОМ</t>
  </si>
  <si>
    <t>4660136222187</t>
  </si>
  <si>
    <t>Игра-ходилка с фишками для малышей 2в1. Где чей малыш+Кто как говорит. 42х29,7 см. ГЕОДОМ</t>
  </si>
  <si>
    <t>4607177459158</t>
  </si>
  <si>
    <t>Игра-ходилка с фишками для малышей 2в1. День рождения + Парк аттракционов. 42х29,7 см. ГЕОДОМ</t>
  </si>
  <si>
    <t>4660136224495</t>
  </si>
  <si>
    <t>Игра-ходилка с фишками для малышей 2в1. Динозавры+Космос. 42х29,7 см. ГЕОДОМ</t>
  </si>
  <si>
    <t>4607177459004</t>
  </si>
  <si>
    <t>99</t>
  </si>
  <si>
    <t>Игра-ходилка с фишками для малышей 2в1. Котики+Совушки. 42х29,7 см. ГЕОДОМ</t>
  </si>
  <si>
    <t>4607177458502</t>
  </si>
  <si>
    <t>Игра-ходилка с фишками для малышей 2в1. На ферме+В лесу. 42х29,7 см. ГЕОДОМ</t>
  </si>
  <si>
    <t>4660136222460</t>
  </si>
  <si>
    <t>Игра-ходилка с фишками для малышей 2в1. Принцесса+Волшебные феи. 42х29,7 см. ГЕОДОМ</t>
  </si>
  <si>
    <t>4660136222262</t>
  </si>
  <si>
    <t>59</t>
  </si>
  <si>
    <t>Игра-ходилка с фишками для малышей 2в1. Строительные машины+ Транспорт в городе. 42х29,7 см. ГЕОДОМ</t>
  </si>
  <si>
    <t>4660136225065</t>
  </si>
  <si>
    <t>Игра-ходилка с фишками для малышей 2в1. Транспорт+Юный пешеход. 42х29,7 см. ГЕОДОМ</t>
  </si>
  <si>
    <t>4660136220930</t>
  </si>
  <si>
    <t>Игра-ходилка с фишками для малышей 2в1. Турбозавры.Машины+Динозавры. 42х29,7 см. ГЕОДОМ</t>
  </si>
  <si>
    <t>Игра-ходилка с фишками для малышей 2в1. Умка. Веселые гонки+Ледяной лабиринт. 42х29,7 см. ГЕОДОМ</t>
  </si>
  <si>
    <t>4660136223559</t>
  </si>
  <si>
    <t>Игра-ходилка с фишками для малышей 2в1. Эмоции+Уроки вежливости. 42х29,7 см. ГЕОДОМ</t>
  </si>
  <si>
    <t>4607177458939</t>
  </si>
  <si>
    <t>Игры-ходилки 6+</t>
  </si>
  <si>
    <t>Большая игра-ходилка с заданиями. Динопарк. 58х41 см. ГЕОДОМ</t>
  </si>
  <si>
    <t>4660136227274</t>
  </si>
  <si>
    <t>119</t>
  </si>
  <si>
    <t>Большая игра-ходилка с заданиями. Зоопарк. 58х41 см. ГЕОДОМ</t>
  </si>
  <si>
    <t>4660136227243</t>
  </si>
  <si>
    <t>Большая игра-ходилка с заданиями. Транспорт. 58х41 см. ГЕОДОМ</t>
  </si>
  <si>
    <t>4660136227304</t>
  </si>
  <si>
    <t>Игра-ходилка с фишками. Автогонки. 29,7х42 см. ГЕОДОМ</t>
  </si>
  <si>
    <t>4650348231275</t>
  </si>
  <si>
    <t>Игра-ходилка с фишками. В городе. 59,5х42 см. ГЕОДОМ</t>
  </si>
  <si>
    <t>4607177455310</t>
  </si>
  <si>
    <t>269</t>
  </si>
  <si>
    <t>69</t>
  </si>
  <si>
    <t>Игра-ходилка с фишками. В океане. 59,5х42 см. ГЕОДОМ</t>
  </si>
  <si>
    <t>4607177455778</t>
  </si>
  <si>
    <t>259</t>
  </si>
  <si>
    <t>Игра-ходилка с фишками. Вокруг света. Южная Америка. 59,5х42 см. ГЕОДОМ</t>
  </si>
  <si>
    <t>4607177455532</t>
  </si>
  <si>
    <t>Игра-ходилка с фишками. Волшебник Изумрудного города. 29,7х42 см. ГЕОДОМ</t>
  </si>
  <si>
    <t>4650348231268</t>
  </si>
  <si>
    <t>Игра-ходилка с фишками. Динозавры. 29,7х42 см. ГЕОДОМ</t>
  </si>
  <si>
    <t>4650348231299</t>
  </si>
  <si>
    <t>Игра-ходилка с фишками. Дом для кукол. 29,7х42 см. ГЕОДОМ</t>
  </si>
  <si>
    <t>4650348231077</t>
  </si>
  <si>
    <t>Игра-ходилка с фишками. Дом с привидениями. 29,7х42 см. ГЕОДОМ</t>
  </si>
  <si>
    <t>4650348231244</t>
  </si>
  <si>
    <t>Игра-ходилка с фишками. Животный мир Земли. 59,5х42 см. ГЕОДОМ</t>
  </si>
  <si>
    <t>4607177452845</t>
  </si>
  <si>
    <t>Игра-ходилка с фишками. Космос. 29,7х42 см. ГЕОДОМ</t>
  </si>
  <si>
    <t>4650348231343</t>
  </si>
  <si>
    <t>79</t>
  </si>
  <si>
    <t>Игра-ходилка с фишками. Моя Россия. 29,7х42 см. ГЕОДОМ</t>
  </si>
  <si>
    <t>4650348231282</t>
  </si>
  <si>
    <t>Игра-ходилка с фишками. Пираты. Бухта сокровищ. 29,7х42 см. ГЕОДОМ</t>
  </si>
  <si>
    <t>4650348231336</t>
  </si>
  <si>
    <t>Игра-ходилка с фишками. Путешествие в мир динозавров. 59,5х42 см. ГЕОДОМ</t>
  </si>
  <si>
    <t>4607177453026</t>
  </si>
  <si>
    <t>Игра-ходилка с фишками. Путешествие пингвинов. Антарктида. 59,5х42 см. ГЕОДОМ</t>
  </si>
  <si>
    <t>4607177452821</t>
  </si>
  <si>
    <t>Игра-ходилка с фишками. Путешествие по России. 59,5х42 см. ГЕОДОМ</t>
  </si>
  <si>
    <t>4607177452852</t>
  </si>
  <si>
    <t>Игра-ходилка с фишками. Солнечная система. 59,5х42 см. ГЕОДОМ</t>
  </si>
  <si>
    <t>4607177452838</t>
  </si>
  <si>
    <t>Игра-ходилка с фишками. Чудеса света. 59,5х42 см. ГЕОДОМ</t>
  </si>
  <si>
    <t>4607177454566</t>
  </si>
  <si>
    <t>Игры-ходилки с викториной</t>
  </si>
  <si>
    <t>Игра-ходилка с викториной. В Тридевятом царстве. 59,5х42 см. ГЕОДОМ</t>
  </si>
  <si>
    <t>4607177458274</t>
  </si>
  <si>
    <t>299</t>
  </si>
  <si>
    <t>Игра-ходилка с викториной. Вирус в городе. 42х29,7 см. ГЕОДОМ</t>
  </si>
  <si>
    <t>4607177458526</t>
  </si>
  <si>
    <t>179</t>
  </si>
  <si>
    <t>Игра-ходилка с викториной. Волшебный мир единорогов. 59,5х42 см. ГЕОДОМ</t>
  </si>
  <si>
    <t>4607177456539</t>
  </si>
  <si>
    <t>Игра-ходилка с викториной. Гонки по правилам. 59,5х42 см. ГЕОДОМ</t>
  </si>
  <si>
    <t>4607177456515</t>
  </si>
  <si>
    <t>Игра-ходилка с викториной. Заколдованный замок. 59,5х42 см. ГЕОДОМ</t>
  </si>
  <si>
    <t>4607177458441</t>
  </si>
  <si>
    <t>Игра-ходилка с викториной. Королевство фей. 59,5х42 см. ГЕОДОМ</t>
  </si>
  <si>
    <t>4607177458113</t>
  </si>
  <si>
    <t>Игра-ходилка с викториной. Тайна пиратского клада. 59,5х42 см. ГЕОДОМ</t>
  </si>
  <si>
    <t>4650348230490</t>
  </si>
  <si>
    <t>Игра-ходилка с викториной. Экологический патруль. 59,5х42 см. ГЕОДОМ</t>
  </si>
  <si>
    <t>4660136221234</t>
  </si>
  <si>
    <t>Игры-ходилки с карточками</t>
  </si>
  <si>
    <t>Игра-ходилка с карточками + Дополненная реальность. Веселые гонки. Турбозавры. 59,5х42 см. ГЕОДОМ</t>
  </si>
  <si>
    <t>4607177459868</t>
  </si>
  <si>
    <t>Игра-ходилка с карточками. Большая кругосветка. 59,5х42 см. ГЕОДОМ</t>
  </si>
  <si>
    <t>4660136228462</t>
  </si>
  <si>
    <t>Игра-ходилка с карточками. Робогород. 59,5х42 см. ГЕОДОМ</t>
  </si>
  <si>
    <t>4660136221524</t>
  </si>
  <si>
    <t>Игра-ходилка с карточками. Танки, в бой! 59,5х42 см. ГЕОДОМ</t>
  </si>
  <si>
    <t>4660136228592</t>
  </si>
  <si>
    <t>Игра-ходилка с карточками. Чебурашка. 59,5х42 см. ГЕОДОМ</t>
  </si>
  <si>
    <t>4660136225607</t>
  </si>
  <si>
    <t>319</t>
  </si>
  <si>
    <t>Карточные игры 10+</t>
  </si>
  <si>
    <t>Игра карточная с голосовым помощником. Господин Калиновский был лисой. 60 карточек. ГЕОДОМ</t>
  </si>
  <si>
    <t>4650348230636</t>
  </si>
  <si>
    <t>Игра карточная. Бла-бла новости. 100 карточек. ГЕОДОМ</t>
  </si>
  <si>
    <t>4660136226253</t>
  </si>
  <si>
    <t>Игра карточная. В чём логика? 60 карточек. 8х12 см. ГЕОДОМ</t>
  </si>
  <si>
    <t>4607177458571</t>
  </si>
  <si>
    <t>439</t>
  </si>
  <si>
    <t>Игра карточная. Импровизация. 100 карточек. ГЕОДОМ</t>
  </si>
  <si>
    <t>4607177458625</t>
  </si>
  <si>
    <t>Игра карточная. Мафия 2077. 55 карточек. ГЕОДОМ</t>
  </si>
  <si>
    <t>4660136226833</t>
  </si>
  <si>
    <t>Игра карточная. Серия Бери и играй. Есть ли логика? 44 карточки. 6,5х9,5 см. ГЕОДОМ</t>
  </si>
  <si>
    <t>4660136222644</t>
  </si>
  <si>
    <t>289</t>
  </si>
  <si>
    <t>Игра карточная. Серия Бери и играй. Импровизация. 45 карточек. 6,5х9,5 см. ГЕОДОМ</t>
  </si>
  <si>
    <t>4660136222651</t>
  </si>
  <si>
    <t>Игра карточная. Сложный выбор. 100 карточек. 13х16 см. ГЕОДОМ</t>
  </si>
  <si>
    <t>4650348230704</t>
  </si>
  <si>
    <t>Карточные игры 6+</t>
  </si>
  <si>
    <t>Игра карточная. Una pizza. 60 карточек. 8,2х8,2 см. ГЕОДОМ</t>
  </si>
  <si>
    <t>4660136220367</t>
  </si>
  <si>
    <t>359</t>
  </si>
  <si>
    <t>109</t>
  </si>
  <si>
    <t>Игра карточная. Серия Бери и играй. Факт-миф. Животные. 44 карточки. 6,5х9,5 см ГЕОДОМ</t>
  </si>
  <si>
    <t>4660136222705</t>
  </si>
  <si>
    <t>Игра карточная. Серия Бери и играй. Факт-миф. Космос. 44 карточки. 6,5х9,5 см. ГЕОДОМ</t>
  </si>
  <si>
    <t>4660136222699</t>
  </si>
  <si>
    <t>Игра карточная. Серия Бери и играй. Факт-миф. Россия. 44 карточки. 6,5х9,5 см. ГЕОДОМ</t>
  </si>
  <si>
    <t>4660136222712</t>
  </si>
  <si>
    <t>Игра карточная. Серия Бери и играй. Факт-миф. Тело человека. 44 карточки. 6,5х9,5 см. ГЕОДОМ</t>
  </si>
  <si>
    <t>4660136222682</t>
  </si>
  <si>
    <t>Игра карточная. Серия Правда-ложь. Вирусы и бактерии. 60 карточек. 8х12 см. ГЕОДОМ</t>
  </si>
  <si>
    <t>4607177458663</t>
  </si>
  <si>
    <t>479</t>
  </si>
  <si>
    <t>Игра карточная. Серия Правда-ложь. Вокруг света. 60 карточек. 8х12 см. ГЕОДОМ</t>
  </si>
  <si>
    <t>4607177458434</t>
  </si>
  <si>
    <t>Игра карточная. Серия Правда-ложь. Животные. 60 карточек. 8х12 см. ГЕОДОМ</t>
  </si>
  <si>
    <t>4607177456379</t>
  </si>
  <si>
    <t>Игра карточная. Серия Правда-ложь. Космос. 60 карточек. 8х12 см. ГЕОДОМ</t>
  </si>
  <si>
    <t>4607177456393</t>
  </si>
  <si>
    <t>Игра карточная. Серия Правда-ложь. Открытия и изобретения. 60 карточек. 8х12 см. ГЕОДОМ</t>
  </si>
  <si>
    <t>4607177456386</t>
  </si>
  <si>
    <t>Игра карточная. Серия Правда-ложь. Россия. 60 карточек. 8х12 см. ГЕОДОМ</t>
  </si>
  <si>
    <t>4607177458823</t>
  </si>
  <si>
    <t>Игра карточная. Серия Правда-ложь. Тело человека. 60 карточек. 8х12 см. ГЕОДОМ</t>
  </si>
  <si>
    <t>4607177457192</t>
  </si>
  <si>
    <t>Игра карточная. Серия Спроси меня. Диномания. 54 карточки. 8х12 см. ГЕОДОМ</t>
  </si>
  <si>
    <t>4607177455648</t>
  </si>
  <si>
    <t>449</t>
  </si>
  <si>
    <t>Игра карточная. Серия Спроси меня. Дорожные знаки. 54 карточки. 8х12 см. ГЕОДОМ</t>
  </si>
  <si>
    <t>4607177457673</t>
  </si>
  <si>
    <t>Игра карточная. Серия Спроси меня. Кто где живет. 54 карточки. 8х12 см. ГЕОДОМ</t>
  </si>
  <si>
    <t>4607177453545</t>
  </si>
  <si>
    <t>Игра карточная. Серия Спроси меня. Что где построено. 54 карточки. 8х12 см. ГЕОДОМ</t>
  </si>
  <si>
    <t>4607177453552</t>
  </si>
  <si>
    <t>Игра карточная. Серия Спроси меня. Что скрывает космос. 54 карточки. 8х12 см. ГЕОДОМ</t>
  </si>
  <si>
    <t>4607177456133</t>
  </si>
  <si>
    <t>Игра карточная. УНОси ноги. 120 карточек. ГЕОДОМ</t>
  </si>
  <si>
    <t>4660136227458</t>
  </si>
  <si>
    <t>Игра карточная. Флагомания. 54 карточки. 8х12 см. ГЕОДОМ</t>
  </si>
  <si>
    <t>4607177453743</t>
  </si>
  <si>
    <t>459</t>
  </si>
  <si>
    <t>Игра карточная. Флагомания. Россия. 89 карточек. 8х12 см. ГЕОДОМ</t>
  </si>
  <si>
    <t>4607177458618</t>
  </si>
  <si>
    <t>549</t>
  </si>
  <si>
    <t>129</t>
  </si>
  <si>
    <t>Игра карточная. Флагомания. Часть 2. 54 карточки. 8х12 см. ГЕОДОМ</t>
  </si>
  <si>
    <t>4607177455297</t>
  </si>
  <si>
    <t>Игра карточная. Хватай ушастика! Чебурашка. 70 карточек. 13х16 см. ГЕОДОМ</t>
  </si>
  <si>
    <t>4650348230711</t>
  </si>
  <si>
    <t>Карточные игры 3+</t>
  </si>
  <si>
    <t>Игра карточная. Где мышка? 32 карточки. 8х12 см. ГЕОДОМ</t>
  </si>
  <si>
    <t>4660136226741</t>
  </si>
  <si>
    <t>Игра карточная. Серия Игры для ума. CQ Творческий интеллект. 40 карточек. 8х12 см. ГЕОДОМ</t>
  </si>
  <si>
    <t>4607177458076</t>
  </si>
  <si>
    <t>379</t>
  </si>
  <si>
    <t>Игра карточная. Серия Игры для ума. IQ Логический интеллект. 40 карточек. 8х12 см. ГЕОДОМ</t>
  </si>
  <si>
    <t>4607177458069</t>
  </si>
  <si>
    <t>Игра карточная. Серия Игры для ума. ЕQ Эмоциональный интеллект. 40 карточек. 8х12 см. ГЕОДОМ</t>
  </si>
  <si>
    <t>4607177458083</t>
  </si>
  <si>
    <t>Игра карточная. Серия Найди-схвати. Буквы и цифры. 57 карточек. 8,2х8,2 см. ГЕОДОМ</t>
  </si>
  <si>
    <t>4607177457239</t>
  </si>
  <si>
    <t>Игра карточная. Серия Найди-схвати. Животные. 57 карточек. 8,2х8,2 см. ГЕОДОМ</t>
  </si>
  <si>
    <t>4607177457222</t>
  </si>
  <si>
    <t>Игра карточная. Серия Найди-схвати. Классика. 57 карточек. 8,2х8,2 см. ГЕОДОМ</t>
  </si>
  <si>
    <t>4660136227564</t>
  </si>
  <si>
    <t>Игра карточная. Серия Найди-схвати. Транспорт. 57 карточек. 8,2х8,2 см. ГЕОДОМ</t>
  </si>
  <si>
    <t>4607177457253</t>
  </si>
  <si>
    <t>ЛОТО И ДОМИНО</t>
  </si>
  <si>
    <t>139</t>
  </si>
  <si>
    <t>Домино. Цвета. 28 фишек (двухсторонние). ГЕОДОМ</t>
  </si>
  <si>
    <t>4607177457888</t>
  </si>
  <si>
    <t>ТОВАРЫ ДЛЯ НОВОГО ГОДА</t>
  </si>
  <si>
    <t>3D-открытка своими руками. С Новым годом! ГЕОДОМ</t>
  </si>
  <si>
    <t>4660136221289</t>
  </si>
  <si>
    <t>Большая игра-ходилка с заданиями. Новый Год. 58х41 см. ГЕОДОМ</t>
  </si>
  <si>
    <t>4660136227403</t>
  </si>
  <si>
    <t>Большая раскраска по цифрам. Новогодняя сказка. 90х60 см. ГЕОДОМ</t>
  </si>
  <si>
    <t>4660136223023</t>
  </si>
  <si>
    <t>Большой подарок. Новогодний сюрприз. 8в1. ГЕОДОМ.</t>
  </si>
  <si>
    <t>4660136227397</t>
  </si>
  <si>
    <t>Большой подарок. С Новым годом! 7в1. ГЕОДОМ</t>
  </si>
  <si>
    <t>4660136227731</t>
  </si>
  <si>
    <t>Головоломка с дополненной реальностью. 23 детали. С Новым годом! 30х30,5 см. ГЕОДОМ</t>
  </si>
  <si>
    <t>4660136222590</t>
  </si>
  <si>
    <t>349</t>
  </si>
  <si>
    <t>Игра карточная. Серия Найди-схвати. Новый год. 57 карточек. 8,2х8,2 см. ГЕОДОМ</t>
  </si>
  <si>
    <t>4607177457246</t>
  </si>
  <si>
    <t>Игра-ходилка с карточками + Дополненная реальность. Новогодний КАРвардак. 59,5х42 см. ГЕОДОМ</t>
  </si>
  <si>
    <t>4660136223085</t>
  </si>
  <si>
    <t>589</t>
  </si>
  <si>
    <t>Игра-ходилка с фишками для малышей 2в1. Времена года+Новый год. 42х29,7 см. ГЕОДОМ</t>
  </si>
  <si>
    <t>4607177458953</t>
  </si>
  <si>
    <t>149</t>
  </si>
  <si>
    <t>Карнавальные маски своими руками. Дед Мороз и друзья. 4 образа. ГЕОДОМ</t>
  </si>
  <si>
    <t>4660136222002</t>
  </si>
  <si>
    <t>Карнавальные маски своими руками. Новый год. 4 образа. ГЕОДОМ</t>
  </si>
  <si>
    <t>4607177459127</t>
  </si>
  <si>
    <t>Книжка с заданиями и наклейками. Что такое Новый год. 21х29,7 см. 10стр. ГЕОДОМ</t>
  </si>
  <si>
    <t>9785907093294</t>
  </si>
  <si>
    <t>Обучающая раскраска по цифрам и фигурам. Новогодняя сказка. 14,8х21 см. 8 стр. ГЕОДОМ</t>
  </si>
  <si>
    <t>4660136228523</t>
  </si>
  <si>
    <t>Пазл деревянный 3D. Сани. Серия С Новым годом и Рождеством. Размер 11,5х15 см. ГЕОДОМ</t>
  </si>
  <si>
    <t>4607177454689</t>
  </si>
  <si>
    <t>Пазл листовой на подложке. Дед Мороз. 24 детали. 29,5х21 см. ГЕОДОМ</t>
  </si>
  <si>
    <t>4607177456409</t>
  </si>
  <si>
    <t>Пазл фигурный на подложке+Дополненная реальность. 80 деталей. Танцующие снеговики. 30х30,5 см. ГЕОДО</t>
  </si>
  <si>
    <t>4660136222309</t>
  </si>
  <si>
    <t>Пазл. Серия Новый год. Снегурочка. 22х22 см. 16 деталей. ГЕОДОМ</t>
  </si>
  <si>
    <t>4607177454498</t>
  </si>
  <si>
    <t>Подарок большой Новогодний. Динозавры. Пазл 260 дет + Атлас с наклейками + Игровые Карточки</t>
  </si>
  <si>
    <t>4607177453736</t>
  </si>
  <si>
    <t>Подарок большой Новогодний. Мой мир. Пазл 260 дет + Игра-ходилка с фишками + Игровые Карточки</t>
  </si>
  <si>
    <t>4607177455013</t>
  </si>
  <si>
    <t>Подарок большой Новогодний. Наша Родина-Россия. Пазл 260 дет + Атлас с наклейками + Игровые Карточки</t>
  </si>
  <si>
    <t>4607177453125</t>
  </si>
  <si>
    <t>Подарок для любознательных Новогодний. Чудеса света. Атлас с наклейками + Игра-ходилка. ГЕОДОМ</t>
  </si>
  <si>
    <t>4607177455020</t>
  </si>
  <si>
    <t>639</t>
  </si>
  <si>
    <t>Подарок для малышей с видеопоздравлением от Деда Мороза. С новым годом! 8 в 1. ГЕОДОМ</t>
  </si>
  <si>
    <t>4660136222019</t>
  </si>
  <si>
    <t>Самая длинная раскраска. С Новым годом! 29,7*101 см. ГЕОДОМ</t>
  </si>
  <si>
    <t>КНИЖКИ С ЗАДАНИЯМИ</t>
  </si>
  <si>
    <t>Книжка на скрепке. Серия Классные лабиринты. Динозавры. 16,5х20,5 см. 28стр. ГЕОДОМ</t>
  </si>
  <si>
    <t>9785907405028</t>
  </si>
  <si>
    <t>Книжка на скрепке. Серия Классные лабиринты. Загадки далекого космоса. 16,5х20,5см. 28 стр. ГЕОДОМ</t>
  </si>
  <si>
    <t>9785907405301</t>
  </si>
  <si>
    <t>Книжка на скрепке. Серия Классные лабиринты. Загадки нашего мира. 16,5х20,5см. 28 стр. ГЕОДОМ</t>
  </si>
  <si>
    <t>9785907405318</t>
  </si>
  <si>
    <t>Книжка на скрепке. Серия Классные лабиринты. Загадки нашей родины России.16,5х20,5см. 28 стр. ГЕОДОМ</t>
  </si>
  <si>
    <t>9785907405295</t>
  </si>
  <si>
    <t>Книжка на скрепке. Серия Классные лабиринты. Транспорт. 16,5х20,5 см. 28стр. ГЕОДОМ</t>
  </si>
  <si>
    <t>9785907405035</t>
  </si>
  <si>
    <t>Книжка с заданиями. Активити. Динозавры. 21х29,7 см. 16 стр. ГЕОДОМ</t>
  </si>
  <si>
    <t>9785907405059</t>
  </si>
  <si>
    <t>Книжка с заданиями. Активити. Космос. 21х29,7 см. 16 стр. ГЕОДОМ</t>
  </si>
  <si>
    <t>9785907405080</t>
  </si>
  <si>
    <t>Книжка с заданиями. Активити. Россия. 21х29,7 см. 16 стр. ГЕОДОМ</t>
  </si>
  <si>
    <t>9785907405073</t>
  </si>
  <si>
    <t>Книжка с заданиями. Серия Нескучная история. Древняя Греция. 22х29,7 см. 28 стр. ГЕОДОМ</t>
  </si>
  <si>
    <t>9785907093935</t>
  </si>
  <si>
    <t>Книжка с наклейками №2. Серия Путешествие по миру. Африка и Австралия. 21х28,7 см. 32 стр. ГЕОДОМ</t>
  </si>
  <si>
    <t>9785907093065</t>
  </si>
  <si>
    <t>249</t>
  </si>
  <si>
    <t>Книжка с наклейками. Серия Развивающие наклейки. Счёт и формы. 21х28,5 см. ГЕОДОМ</t>
  </si>
  <si>
    <t>4660136220312</t>
  </si>
  <si>
    <t>Книжка-панорама с наклейками. В гостях у Деда Мороза. 22х29,5 см. ГЕОДОМ</t>
  </si>
  <si>
    <t>4607177455495</t>
  </si>
  <si>
    <t>219</t>
  </si>
  <si>
    <t>Книжка-панорама с наклейками. Древний Египет. 22х29. ГЕОДОМ</t>
  </si>
  <si>
    <t>9785906964199</t>
  </si>
  <si>
    <t>КНИЖКИ-ИГРУШКИ</t>
  </si>
  <si>
    <t>Книжка для ванной с игрушечной зубной щеткой. Бегемотик Попо. 13х13.6см. ГЕОДОМ</t>
  </si>
  <si>
    <t>4660136226062</t>
  </si>
  <si>
    <t>599</t>
  </si>
  <si>
    <t>Книжка для ванной с пальчиковыми куклами. Удивительные динозавры. 15х15см. ГЕОДОМ</t>
  </si>
  <si>
    <t>4660136226055</t>
  </si>
  <si>
    <t>Книжка для ванной с пальчиковыми куклами. Удивительные животные. 15х15см. ГЕОДОМ</t>
  </si>
  <si>
    <t>4660136226048</t>
  </si>
  <si>
    <t>Книжка для ванной. Крокодильчик Коко. 13х13,6см. ГЕОДОМ</t>
  </si>
  <si>
    <t>4660136226079</t>
  </si>
  <si>
    <t>Книжка для ванной. Храбрый утёнок. 15х15см. ГЕОДОМ</t>
  </si>
  <si>
    <t>4660136226086</t>
  </si>
  <si>
    <t>ОБУЧАЮЩИЕ ПОСОБИЯ</t>
  </si>
  <si>
    <t>Азбука героя с дополненной реальностью. Серия Азбука в стихах. 19,5х26,5 см. 32 стр. ГЕОДОМ</t>
  </si>
  <si>
    <t>9785907405271</t>
  </si>
  <si>
    <t>Азбука принцессы с дополненной реальностью. Серия Азбука в стихах. 19,5х26,5 см. 32 стр. ГЕОДОМ</t>
  </si>
  <si>
    <t>9785907405288</t>
  </si>
  <si>
    <t>Графический диктант с голосовым помощником.1 ступень.Серия Учимся весело.21х29,7 см.28 стр.ГЕОДОМ</t>
  </si>
  <si>
    <t>9785907405332</t>
  </si>
  <si>
    <t>Графический диктант с голосовым помощником.2 ступень.Серия Учимся весело.21х29,7 см.28 стр.ГЕОДОМ</t>
  </si>
  <si>
    <t>9785907405363</t>
  </si>
  <si>
    <t>Классические прописи. Готовим руку к письму. Серия Умные тетради. 14,8*21 см. 16 стр. ГЕОДОМ</t>
  </si>
  <si>
    <t>9785907405462</t>
  </si>
  <si>
    <t>Классические прописи. Печатные буквы. Серия Умные тетради. 14,8*21 см. 16 стр. ГЕОДОМ</t>
  </si>
  <si>
    <t>9785907405479</t>
  </si>
  <si>
    <t>Классические прописи. Прописные буквы. Серия Умные тетради. 14,8*21 см. 16 стр. ГЕОДОМ</t>
  </si>
  <si>
    <t>9785907405486</t>
  </si>
  <si>
    <t>Классические прописи. Цифры и фигуры. Серия Умные тетради. 14,8*21 см. 16 стр. ГЕОДОМ</t>
  </si>
  <si>
    <t>9785907405493</t>
  </si>
  <si>
    <t>Книга с дополненной реальностью. Доисторический период. Динозавры. 19,5х26,5 см. 32 стр. ГЕОДОМ</t>
  </si>
  <si>
    <t>9785907405394</t>
  </si>
  <si>
    <t>Нейропрописи. Рисуем двумя руками. 1 ступень. 21х29,7 см. 30 стр. ГЕОДОМ</t>
  </si>
  <si>
    <t>9785907405257</t>
  </si>
  <si>
    <t>Нейропрописи. Рисуем двумя руками. 2 ступень. 21х29,7 см. 30 стр. ГЕОДОМ</t>
  </si>
  <si>
    <t>9785907405264</t>
  </si>
  <si>
    <t>Обучающий блокнот. Учимся писать. 16,5х20,5 см. 26 стр. ГЕОДОМ</t>
  </si>
  <si>
    <t>9785907093546</t>
  </si>
  <si>
    <t>Обучающий блокнот. Учимся считать. 16,5х20,5 см. 26 стр. ГЕОДОМ</t>
  </si>
  <si>
    <t>9785907093539</t>
  </si>
  <si>
    <t>Пиши-стирай. Многоразовый нейротренажёр. 1 ступень. 8 стр. 21х29,7 см. ГЕОДОМ</t>
  </si>
  <si>
    <t>9785907405530</t>
  </si>
  <si>
    <t>Пиши-стирай. Многоразовый нейротренажёр.2 ступень. 8 стр. 21х29,7 см. ГЕОДОМ</t>
  </si>
  <si>
    <t>9785907405547</t>
  </si>
  <si>
    <t>Прописи с наклейками. Серия Учимся весело. Английский язык. 21х29,7см. 24 стр. ГЕОДОМ</t>
  </si>
  <si>
    <t>9785907405172</t>
  </si>
  <si>
    <t>Прописи с наклейками. Серия Учимся весело. Готовим руку к письму. 21х29,7см. 24 стр. ГЕОДОМ</t>
  </si>
  <si>
    <t>9785907093584</t>
  </si>
  <si>
    <t>Прописи с наклейками. Серия Учимся весело. Для левшей. Прописные буквы. 21х29,7см. 24 стр. ГЕОДОМ</t>
  </si>
  <si>
    <t>9785907405349</t>
  </si>
  <si>
    <t>209</t>
  </si>
  <si>
    <t>Прописи с наклейками. Серия Учимся весело. Каллиграфия. Красивый почерк. 21х29,7см. 24 стр. ГЕОДОМ</t>
  </si>
  <si>
    <t>9785907405325</t>
  </si>
  <si>
    <t>Прописи с наклейками. Серия Учимся весело. Печатные буквы. 21х29,7см. 24 стр. ГЕОДОМ</t>
  </si>
  <si>
    <t>9785907093607</t>
  </si>
  <si>
    <t>Прописи с наклейками. Серия Учимся весело. Прописные буквы. 21х29,7см. 24 стр. ГЕОДОМ</t>
  </si>
  <si>
    <t>9785907093614</t>
  </si>
  <si>
    <t>Прописи с наклейками. Серия Учимся весело. Слоги и слова. 21х29,7см. 24 стр. ГЕОДОМ</t>
  </si>
  <si>
    <t>9785907405189</t>
  </si>
  <si>
    <t>Прописи с наклейками. Серия Учимся весело. Цифры и фигуры. 21*29,7см. 24 стр. ГЕОДОМ</t>
  </si>
  <si>
    <t>9785907093591</t>
  </si>
  <si>
    <t>ДЕТСКИЕ АТЛАСЫ</t>
  </si>
  <si>
    <t>Атлас Мира с наклейками. Автомобили. 21х29,7 см. 16 стр. ГЕОДОМ</t>
  </si>
  <si>
    <t>9785906964533</t>
  </si>
  <si>
    <t>329</t>
  </si>
  <si>
    <t>Атлас Мира с наклейками. Динозавры. 21х29,7 см. 16 стр. ГЕОДОМ</t>
  </si>
  <si>
    <t>9785906964014</t>
  </si>
  <si>
    <t>Атлас Мира с наклейками. Достопримечательности. 21х29,7 см. 16 стр. ГЕОДОМ</t>
  </si>
  <si>
    <t>9785906964755</t>
  </si>
  <si>
    <t>Атлас Мира с наклейками. Животные и растения. 21х29,7 см. 16 стр. ГЕОДОМ</t>
  </si>
  <si>
    <t>9785906964847</t>
  </si>
  <si>
    <t>Атлас Мира с наклейками. Обитатели рек, морей и океанов. 21х29,7 см. 16 стр. ГЕОДОМ</t>
  </si>
  <si>
    <t>9785907093034</t>
  </si>
  <si>
    <t>Атлас Мира с наклейками. Птицы и насекомые. 21х29,7 см. 16 стр. ГЕОДОМ</t>
  </si>
  <si>
    <t>9785906964748</t>
  </si>
  <si>
    <t>Атлас Мира с наклейками. Страны и флаги. 21х29,7 см. 16 стр. ГЕОДОМ</t>
  </si>
  <si>
    <t>9785906964960</t>
  </si>
  <si>
    <t>Атлас России с наклейками. Наша Родина-Россия. 21х29,7 см. 16 стр. ГЕОДОМ</t>
  </si>
  <si>
    <t>9785906964885</t>
  </si>
  <si>
    <t>Атлас с наклейками. Звездное небо. 21х29,7 см. 16 стр. ГЕОДОМ</t>
  </si>
  <si>
    <t>9785906964571</t>
  </si>
  <si>
    <t>Атлас с наклейками. Наша планета. 21х29,7 см. 16 стр. ГЕОДОМ</t>
  </si>
  <si>
    <t>9785906964731</t>
  </si>
  <si>
    <t>Атлас с наклейками. Тело человека. 21х29,7 см. 16 стр. ГЕОДОМ</t>
  </si>
  <si>
    <t>9785907093959</t>
  </si>
  <si>
    <t>Атлас юного эколога с наклейками+Дополненная реальность. 21х29,7 см. 26 стр. ГЕОДОМ</t>
  </si>
  <si>
    <t>9785907405523</t>
  </si>
  <si>
    <t>Мой первый атлас с наклейками. Тело человека. 22,5х29 см. 32 стр. ГЕОДОМ</t>
  </si>
  <si>
    <t>9785907405240</t>
  </si>
  <si>
    <t>229</t>
  </si>
  <si>
    <t>ЭНЦИКЛОПЕДИИ</t>
  </si>
  <si>
    <t>Книга. Серия Удивительная природа. Как животные адаптируются к окружающей среде? 22х28,5см.36с.ГЕОДО</t>
  </si>
  <si>
    <t>9785906964342</t>
  </si>
  <si>
    <t>Книга. Серия Удивительная природа. Мифы и стереотипы о животных. 22х28,5см. 36 стр. ГЕОДОМ</t>
  </si>
  <si>
    <t>9785906964335</t>
  </si>
  <si>
    <t>Книга. Серия Удивительная природа. Невероятная дружба в природе. 22х28,5см. 36 стр. ГЕОДОМ</t>
  </si>
  <si>
    <t>9785906964359</t>
  </si>
  <si>
    <t>Энциклопедия для малышей. Серия Познаем мир вместе. У кого какой хвост? 19х19 см. 22 стр. ГЕОДОМ</t>
  </si>
  <si>
    <t>9785907093164</t>
  </si>
  <si>
    <t>КНИЖКИ-РАСКРАСКИ</t>
  </si>
  <si>
    <t>3D Раскраска-аппликация. Для девочек. МалЯвич. 22х29 см. ГЕОДОМ</t>
  </si>
  <si>
    <t>9785907405370</t>
  </si>
  <si>
    <t>3D Раскраска-аппликация. Животные. МалЯвич. 22х29 см. ГЕОДОМ</t>
  </si>
  <si>
    <t>9785907405387</t>
  </si>
  <si>
    <t>Картина по номерам. Я рисую. 4+. МалЯвич. 21х29,7 см. 12 листов. ГЕОДОМ</t>
  </si>
  <si>
    <t>4650348230018</t>
  </si>
  <si>
    <t>369</t>
  </si>
  <si>
    <t>Картина. по номерам Я художник. 7+. МалЯвич. 21х29,7 см. 12 листов. ГЕОДОМ</t>
  </si>
  <si>
    <t>4650348230032</t>
  </si>
  <si>
    <t>МАКСИ-раскраска на чёрном фоне. Динозавры в космосе. 29,7х42 см. ГЕОДОМ</t>
  </si>
  <si>
    <t>4660136227465</t>
  </si>
  <si>
    <t>569</t>
  </si>
  <si>
    <t>МАКСИ-раскраска на чёрном фоне. Коты в космосе. 29,7х42 см. ГЕОДОМ</t>
  </si>
  <si>
    <t>4660136227472</t>
  </si>
  <si>
    <t>Многоразовая водная раскраска с заданиями. Времена года. Серия Раскрась и узнай. 24х23 см. 10 стр. Г</t>
  </si>
  <si>
    <t>4660136220732</t>
  </si>
  <si>
    <t>429</t>
  </si>
  <si>
    <t>Многоразовая водная раскраска с заданиями. Животные. Серия Раскрась и узнай. 24х23 см. 10 стр. ГЕОДО</t>
  </si>
  <si>
    <t>4660136220695</t>
  </si>
  <si>
    <t>Многоразовая водная раскраска с заданиями. На ферме. Серия Раскрась и узнай. 24х23 см. 10 стр. ГЕОДО</t>
  </si>
  <si>
    <t>4660136220664</t>
  </si>
  <si>
    <t>Многоразовая водная раскраска с заданиями. Принцесса. Серия Раскрась и узнай. 24х23 см. 10 стр. ГЕОД</t>
  </si>
  <si>
    <t>4660136220657</t>
  </si>
  <si>
    <t>Многоразовая водная раскраска с заданиями. Сказки. Серия Раскрась и узнай. 24х23 см. 10 стр. ГЕОДОМ</t>
  </si>
  <si>
    <t>4660136220725</t>
  </si>
  <si>
    <t>Многоразовая водная раскраска с заданиями. Транспорт. Серия Раскрась и узнай. 24х23 см. 10 стр. ГЕОД</t>
  </si>
  <si>
    <t>4660136220718</t>
  </si>
  <si>
    <t>Обучающая раскраска по цифрам и фигурам. Для девочки. 14,8х21 см. 8 стр. ГЕОДОМ</t>
  </si>
  <si>
    <t>4660136228479</t>
  </si>
  <si>
    <t>Обучающая раскраска по цифрам и фигурам. Для мальчика. 14,8х21 см. 8 стр. ГЕОДОМ</t>
  </si>
  <si>
    <t>4660136228486</t>
  </si>
  <si>
    <t>Обучающая раскраска по цифрам и фигурам. Единороги. 14,8х21 см. 8 стр. ГЕОДОМ</t>
  </si>
  <si>
    <t>4660136228547</t>
  </si>
  <si>
    <t>Обучающая раскраска по цифрам и фигурам. Животные. 14,8х21 см. 8 стр. ГЕОДОМ</t>
  </si>
  <si>
    <t>4660136228493</t>
  </si>
  <si>
    <t>Обучающая раскраска по цифрам и фигурам. Сказочные герои. 14,8х21 см. 8 стр. ГЕОДОМ</t>
  </si>
  <si>
    <t>4660136228509</t>
  </si>
  <si>
    <t>Обучающая раскраска по цифрам и фигурам. Строительная техника. 14,8х21 см. 8 стр. ГЕОДОМ</t>
  </si>
  <si>
    <t>4660136228516</t>
  </si>
  <si>
    <t>Обучающая раскраска по цифрам и фигурам. Транспорт. 14,8х21 см. 8 стр. ГЕОДОМ</t>
  </si>
  <si>
    <t>4660136228530</t>
  </si>
  <si>
    <t>Раскраска водная для малышей. Веселые друзья. 20х25 см. 6 листов. ГЕОДОМ</t>
  </si>
  <si>
    <t>4660136223337</t>
  </si>
  <si>
    <t>Раскраска водная для малышей. Веселые зверята. 20х25 см. 6 листов. ГЕОДОМ</t>
  </si>
  <si>
    <t>4660136223306</t>
  </si>
  <si>
    <t>Раскраска водная для малышей. Веселые котята. 20х25 см. 6 листов. ГЕОДОМ</t>
  </si>
  <si>
    <t>4660136223313</t>
  </si>
  <si>
    <t>Раскраска водная для малышей. Веселые пони. 20х25 см. 6 листов. ГЕОДОМ</t>
  </si>
  <si>
    <t>4660136223320</t>
  </si>
  <si>
    <t>Раскраска водная для малышей. Веселый транспорт. 20х25 см. 6 листов. ГЕОДОМ</t>
  </si>
  <si>
    <t>4660136223344</t>
  </si>
  <si>
    <t>Раскраска водная для малышей. Чебурашка. 20х25 см. 6 листов. ГЕОДОМ</t>
  </si>
  <si>
    <t>4650348230520</t>
  </si>
  <si>
    <t>Раскраска водная. Динозавры. 20х25 см. 6 листов. ГЕОДОМ</t>
  </si>
  <si>
    <t>4660136223238</t>
  </si>
  <si>
    <t>Раскраска водная. Для девочек. 20х25 см. 6 листов. ГЕОДОМ</t>
  </si>
  <si>
    <t>4660136223252</t>
  </si>
  <si>
    <t>Раскраска водная. Для мальчиков. 20х25 см. 6 листов. ГЕОДОМ</t>
  </si>
  <si>
    <t>4660136223245</t>
  </si>
  <si>
    <t>Раскраска водная. Единороги. 20х25 см. 6 листов. ГЕОДОМ</t>
  </si>
  <si>
    <t>4660136223269</t>
  </si>
  <si>
    <t>Раскраска водная. Животные. 20х25 см. 6 листов. ГЕОДОМ</t>
  </si>
  <si>
    <t>4660136223276</t>
  </si>
  <si>
    <t>Раскраска водная. Принцессы. 20х25 см. 6 листов. ГЕОДОМ</t>
  </si>
  <si>
    <t>4660136223283</t>
  </si>
  <si>
    <t>Раскраска водная. Транспорт. 20х25 см. 6 листов. ГЕОДОМ</t>
  </si>
  <si>
    <t>4660136223290</t>
  </si>
  <si>
    <t>Раскраска для малышей. Динозавры. 16,5х21,5 см. 12 стр. ГЕОДОМ</t>
  </si>
  <si>
    <t>4607177452951</t>
  </si>
  <si>
    <t>Раскраска для малышей. Изучаем с Долли. Формы. 16,5х21,5 см. 12 стр. ГЕОДОМ</t>
  </si>
  <si>
    <t>4607177458786</t>
  </si>
  <si>
    <t>Раскраска для малышей. Машинки. 16,5х21,5 см. 12 стр. ГЕОДОМ</t>
  </si>
  <si>
    <t>4607177452531</t>
  </si>
  <si>
    <t>Раскраска для малышей. Совушки. 16,5х21,5 см. 12 стр. ГЕОДОМ</t>
  </si>
  <si>
    <t>4607177457338</t>
  </si>
  <si>
    <t>Раскраска обучающая. Азбука. Русский алфавит. 22,5х22 см. 32 стр. ГЕОДОМ</t>
  </si>
  <si>
    <t>9785906964168</t>
  </si>
  <si>
    <t>Раскраска обучающая. Английский алфавит. 22,5х22 см. 28 стр. ГЕОДОМ</t>
  </si>
  <si>
    <t>9785906964786</t>
  </si>
  <si>
    <t>Раскраска пальчиками. Животные. Серия Раскраска для малышей. 19,5х25,5см. 24 стр. ГЕОДОМ</t>
  </si>
  <si>
    <t>4660136222279</t>
  </si>
  <si>
    <t>288</t>
  </si>
  <si>
    <t>Раскраска пальчиками. Транспорт. Серия Раскраска для малышей. 19,5х25,5см. 24 стр. ГЕОДОМ</t>
  </si>
  <si>
    <t>4660136222286</t>
  </si>
  <si>
    <t>Раскраска по точкам и цифрам. Серия Умные раскраски. Веселый транспорт. 16,5х21,5. 16 стр. ГЕОДОМ</t>
  </si>
  <si>
    <t>4660136222200</t>
  </si>
  <si>
    <t>Раскраска по точкам и цифрам. Серия Умные раскраски. Для маленького героя. 16,5х21,5. 16 стр. ГЕОДОМ</t>
  </si>
  <si>
    <t>4660136223177</t>
  </si>
  <si>
    <t>Раскраска по точкам и цифрам. Серия Умные раскраски. Для маленькой принцессы. 16,5х21,5. 16 стр. ГЕО</t>
  </si>
  <si>
    <t>4660136223191</t>
  </si>
  <si>
    <t>Раскраска по точкам и цифрам. Серия Умные раскраски. Котики и щеночки. 16,5х21,5. 16 стр. ГЕОДОМ</t>
  </si>
  <si>
    <t>4660136222217</t>
  </si>
  <si>
    <t>Раскраска по точкам, буквам и цветам. Для девочек. 21х28 см. 20 стр. ГЕОДОМ</t>
  </si>
  <si>
    <t>9785907405509</t>
  </si>
  <si>
    <t>Раскраска по точкам, буквам и цветам. Для мальчиков. 21х28 см. 20 стр. ГЕОДОМ</t>
  </si>
  <si>
    <t>9785907405516</t>
  </si>
  <si>
    <t>Раскраска по точкам, буквам и цветам. Коты Санкт-Петербурга. 21х28 см. 24 стр. ГЕОДОМ</t>
  </si>
  <si>
    <t>9785907405356</t>
  </si>
  <si>
    <t>Раскраска с наклейками по точкам, буквам и цветам. Волшебный мир. 21х28 см. 26 стр. ГЕОДОМ</t>
  </si>
  <si>
    <t>9785907405202</t>
  </si>
  <si>
    <t>Раскраска с наклейками по точкам, буквам и цветам. Для мальчиков. 21х28 см. 26 стр. ГЕОДОМ</t>
  </si>
  <si>
    <t>9785907093973</t>
  </si>
  <si>
    <t>Раскраска с наклейками по точкам, буквам и цветам. Забавные животные. 21х28 см. 26 стр. ГЕОДОМ</t>
  </si>
  <si>
    <t>9785907093980</t>
  </si>
  <si>
    <t>Раскраска с наклейками по точкам, буквам и цветам. Транспорт и техника. 21х28 см. 26 стр. ГЕОДОМ</t>
  </si>
  <si>
    <t>9785907093997</t>
  </si>
  <si>
    <t>Раскраска с наклейками по точкам, буквам и цветам. Турбозавры, вперёд! 21х28 см. 26 стр. ГЕОДОМ</t>
  </si>
  <si>
    <t>9785907405196</t>
  </si>
  <si>
    <t>Рисуй-стирай. Многоразовая рисовалка. 1 ступень. 8 стр. 21х29,7 см. ГЕОДОМ</t>
  </si>
  <si>
    <t>9785907405554</t>
  </si>
  <si>
    <t>Рисуй-стирай. Многоразовая рисовалка. 2 ступень. 8 стр. 21*29,7 см. ГЕОДОМ</t>
  </si>
  <si>
    <t>9785907405561</t>
  </si>
  <si>
    <t>ПЛАКАТЫ-РАСКРАСКИ</t>
  </si>
  <si>
    <t>Большая раскраска в пакете. Санкт-Петербург. 90х60 см. ГЕОДОМ</t>
  </si>
  <si>
    <t>4660136223054</t>
  </si>
  <si>
    <t>Большая раскраска по цифрам. Веселая стройка. 90х60 см. ГЕОДОМ</t>
  </si>
  <si>
    <t>4660136223047</t>
  </si>
  <si>
    <t>Большая раскраска по цифрам. Котики. 90х60 см. ГЕОДОМ</t>
  </si>
  <si>
    <t>4660136223016</t>
  </si>
  <si>
    <t>Большая раскраска по цифрам. Теремок. 90х60 см. ГЕОДОМ</t>
  </si>
  <si>
    <t>4660136223030</t>
  </si>
  <si>
    <t>Большая раскраска по цифрам. Цветочки и букашки. 90х60 см. ГЕОДОМ</t>
  </si>
  <si>
    <t>4660136223009</t>
  </si>
  <si>
    <t>Большая раскраска с заданиями. В мире динозавров. 58х41 см. ГЕОДОМ</t>
  </si>
  <si>
    <t>4660136222835</t>
  </si>
  <si>
    <t>Большая раскраска с заданиями. В океане. 58х41 см. ГЕОДОМ</t>
  </si>
  <si>
    <t>4660136226574</t>
  </si>
  <si>
    <t>Большая раскраска с заданиями. Город. 58х41 см. ГЕОДОМ</t>
  </si>
  <si>
    <t>4660136222811</t>
  </si>
  <si>
    <t>Большая раскраска с заданиями. Единороги. 58х41 см. ГЕОДОМ</t>
  </si>
  <si>
    <t>4660136222859</t>
  </si>
  <si>
    <t>Большая раскраска с заданиями. Космос. 58х41 см. ГЕОДОМ</t>
  </si>
  <si>
    <t>4660136226550</t>
  </si>
  <si>
    <t>Большая раскраска с заданиями. Наша Родина-Россия. 58х41 см. ГЕОДОМ</t>
  </si>
  <si>
    <t>4660136222798</t>
  </si>
  <si>
    <t>Большая раскраска с заданиями. Обитатели Земли. 58х41 см. ГЕОДОМ</t>
  </si>
  <si>
    <t>4660136222873</t>
  </si>
  <si>
    <t>Большая раскраска с заданиями. Транспорт. 58х41 см. ГЕОДОМ</t>
  </si>
  <si>
    <t>4660136222774</t>
  </si>
  <si>
    <t>Большая раскраска. Дудл. Аниме. 101х69 см. ГЕОДОМ</t>
  </si>
  <si>
    <t>4650348231855</t>
  </si>
  <si>
    <t>Большая раскраска. Дудл. Космос. 101х69 см. ГЕОДОМ</t>
  </si>
  <si>
    <t>4650348231862</t>
  </si>
  <si>
    <t>Большая раскраска. Дудл. Котики. 101х69 см. ГЕОДОМ</t>
  </si>
  <si>
    <t>4660136224846</t>
  </si>
  <si>
    <t>Большая раскраска. Дудл. Мегаполис. 101х69 см. ГЕОДОМ</t>
  </si>
  <si>
    <t>4660136224853</t>
  </si>
  <si>
    <t>Большая раскраска. Дудл. Монстрики. 101х69 см. ГЕОДОМ</t>
  </si>
  <si>
    <t>4660136224839</t>
  </si>
  <si>
    <t>Большая раскраска. Дудл. Сладости. 101х69 см. ГЕОДОМ</t>
  </si>
  <si>
    <t>4660136224822</t>
  </si>
  <si>
    <t>Большая раскраска. Сочи. 101х69 см. ГЕОДОМ</t>
  </si>
  <si>
    <t>4607177453392</t>
  </si>
  <si>
    <t>Плакат-раскраска для малышей. В океане. 70х50 см. ГЕОДОМ</t>
  </si>
  <si>
    <t>4607177455747</t>
  </si>
  <si>
    <t>Плакат-раскраска для малышей. Динозавры. 70х50 см. ГЕОДОМ</t>
  </si>
  <si>
    <t>4607177455716</t>
  </si>
  <si>
    <t>Плакат-раскраска для малышей. Единороги. 70х50 см. ГЕОДОМ</t>
  </si>
  <si>
    <t>4607177456652</t>
  </si>
  <si>
    <t>Плакат-раскраска для малышей. Принцессы. 70х50 см. ГЕОДОМ</t>
  </si>
  <si>
    <t>4607177455709</t>
  </si>
  <si>
    <t>Плакат-раскраска для малышей. Цифры. 70х50 см. ГЕОДОМ</t>
  </si>
  <si>
    <t>4607177455730</t>
  </si>
  <si>
    <t>Раскраска в конверте. Венеция. Серия Познаю мир. 90х60 см. ГЕОДОМ</t>
  </si>
  <si>
    <t>4607177455341</t>
  </si>
  <si>
    <t>Раскраска в конверте. Лондон. Серия Познаю мир. 90х60 см. ГЕОДОМ</t>
  </si>
  <si>
    <t>4607177455167</t>
  </si>
  <si>
    <t>Самая длинная раскраска. Город пикселей. 29,7*101 см. ГЕОДОМ</t>
  </si>
  <si>
    <t>4650348232173</t>
  </si>
  <si>
    <t>Самая длинная раскраска. Зверский детектив. 29,7*101 см. ГЕОДОМ</t>
  </si>
  <si>
    <t>4650348232135</t>
  </si>
  <si>
    <t>Самая длинная раскраска. Космос. 29,7*101 см. ГЕОДОМ</t>
  </si>
  <si>
    <t>4660136228288</t>
  </si>
  <si>
    <t>Самая длинная раскраска. Кукольный дом. 29,7*101 см. ГЕОДОМ</t>
  </si>
  <si>
    <t>4650348231374</t>
  </si>
  <si>
    <t>Самая длинная раскраска. Транспорт. 29,7*101 см. ГЕОДОМ</t>
  </si>
  <si>
    <t>4660136228301</t>
  </si>
  <si>
    <t>ПОДАРКИ В ЧЕМОДАНЧИКАХ</t>
  </si>
  <si>
    <t>Большой подарок. Для девочки. Азбука+ Раскраска+Наклейки+Игра-ходилка+Игра карт найд-сх.Геодом</t>
  </si>
  <si>
    <t>4607177459653</t>
  </si>
  <si>
    <t>Большой подарок. Для мальчика. Азбука+ Раскраска+Наклейки+Игра-ходилка+Игра карт найд-сх.Геодом</t>
  </si>
  <si>
    <t>4607177459660</t>
  </si>
  <si>
    <t>Набор игровой. Чемоданчик путешественника. Большая кругосветка. ГЕОДОМ</t>
  </si>
  <si>
    <t>4607177455150</t>
  </si>
  <si>
    <t>Подарок для любознательных. В мире динозавров. 6 в 1. ГЕОДОМ</t>
  </si>
  <si>
    <t>4660136224358</t>
  </si>
  <si>
    <t>Подарок для любознательных. Как устроен человек? 5 в 1. ГЕОДОМ</t>
  </si>
  <si>
    <t>4660136224341</t>
  </si>
  <si>
    <t>Подарок для любознательных. Космическое приключение. 6 в 1. ГЕОДОМ</t>
  </si>
  <si>
    <t>4660136222040</t>
  </si>
  <si>
    <t>Подарок для любознательных. Турбозавры, вперед. 4 в 1. ГЕОДОМ</t>
  </si>
  <si>
    <t>4660136220459</t>
  </si>
  <si>
    <t>659</t>
  </si>
  <si>
    <t>Подарок для любознательных. Я люблю Россию. 5 в 1. ГЕОДОМ</t>
  </si>
  <si>
    <t>4660136220435</t>
  </si>
  <si>
    <t>Подарок для любознательных. Я люблю Россию. 6 в 1. ГЕОДОМ</t>
  </si>
  <si>
    <t>4650348230742</t>
  </si>
  <si>
    <t>Подарок для малышей. Сундучок игр и развлечений для девочки. 6 в 1. ГЕОДОМ</t>
  </si>
  <si>
    <t>4660136220473</t>
  </si>
  <si>
    <t>Подарок для малышей. Сундучок игр и развлечений для мальчика. 6 в 1. ГЕОДОМ</t>
  </si>
  <si>
    <t>4660136220480</t>
  </si>
  <si>
    <t>Подарок для самых умных в чемоданчике. Всё о динозаврах. Наст.игра + Игра-ходилка+Атлас с наклейками</t>
  </si>
  <si>
    <t>4607177458755</t>
  </si>
  <si>
    <t>Полезный подарок. IQ набор. 6в1. ГЕОДОМ</t>
  </si>
  <si>
    <t>4660136227335</t>
  </si>
  <si>
    <t>Полезный подарок. Автомобили мира. 6в1  ГЕОДОМ</t>
  </si>
  <si>
    <t>4660136225317</t>
  </si>
  <si>
    <t>Полезный подарок. Большое путешествие. Мир животных. 5 в 1. ГЕОДОМ</t>
  </si>
  <si>
    <t>4660136225102</t>
  </si>
  <si>
    <t>Полезный подарок. Тайны космоса. 5в1  ГЕОДОМ</t>
  </si>
  <si>
    <t>4660136225324</t>
  </si>
  <si>
    <t>ПОДАРКИ В КОРОБКЕ</t>
  </si>
  <si>
    <t>Большой подарок для маленького героя. С днем рождения! 5в1. ГЕОДОМ</t>
  </si>
  <si>
    <t>4660136227755</t>
  </si>
  <si>
    <t>Большой подарок для маленькой принцессы. С днем рождения! 5в1. ГЕОДОМ</t>
  </si>
  <si>
    <t>4660136227793</t>
  </si>
  <si>
    <t>Большой подарок. Выпускнику детского сада. 7в1. проп+дикт+накл+пазл+раскр+игр-ход+карт.игр.ГЕОДОМ</t>
  </si>
  <si>
    <t>4650348230650</t>
  </si>
  <si>
    <t>Игротека. 3 игры в коробке. ГЕОДОМ</t>
  </si>
  <si>
    <t>4660136227410</t>
  </si>
  <si>
    <t>Подарок большой Первокласснику. Мой мир. Пазл 260 дет + Игра-ходилка с фишками + Игровые карточки.</t>
  </si>
  <si>
    <t>4607177456072</t>
  </si>
  <si>
    <t>Подарок большой Первокласснику. Наша Родина-Россия. Пазл 260 дет + Атлас с наклейками + Игровые</t>
  </si>
  <si>
    <t>4607177456096</t>
  </si>
  <si>
    <t>Подарок большой. В океане. Пазл 260 дет + Атлас с наклейками + Игра-ходилка. ГЕОДОМ</t>
  </si>
  <si>
    <t>4607177458120</t>
  </si>
  <si>
    <t>Подарок большой. Динозавры. Пазл 260 дет + Атлас с наклейками + Игровые карточки. ГЕОДОМ</t>
  </si>
  <si>
    <t>4607177453811</t>
  </si>
  <si>
    <t>Подарок большой. Животные и растения. Пазл 260 дет + Атлас с наклейками + Игра-ходилка. ГЕОДОМ</t>
  </si>
  <si>
    <t>4607177453071</t>
  </si>
  <si>
    <t>Подарок большой. Мой мир. Пазл 260 дет + Игра-ходилка с фишками + Игровые карточки. ГЕОДОМ</t>
  </si>
  <si>
    <t>4607177455204</t>
  </si>
  <si>
    <t>Подарок большой. Наша Родина-Россия. Пазл 260 дет + Атлас с наклейками + Игра-ходилка. ГЕОДОМ</t>
  </si>
  <si>
    <t>4607177453057</t>
  </si>
  <si>
    <t>Подарок большой. Страны и флаги. Пазл 260 дет + Атлас с наклейками + Игра-ходилка. ГЕОДОМ</t>
  </si>
  <si>
    <t>4607177453088</t>
  </si>
  <si>
    <t>Подарок большой. Удивительный космос. Пазл 260 дет + Атлас с наклейками + Игра-ходилка. ГЕОДОМ</t>
  </si>
  <si>
    <t>4607177453064</t>
  </si>
  <si>
    <t>Подарок для самых умных. Динозавры и не только. Атлас+Большая раскраска+Игра-ходилка+Карточная игра.</t>
  </si>
  <si>
    <t>4607177456713</t>
  </si>
  <si>
    <t>Подарок для самых умных. Животные мира. Книга+Большая раскраска+Игра-ходилка+Карточная игра. ГЕОДОМ</t>
  </si>
  <si>
    <t>4607177456812</t>
  </si>
  <si>
    <t>Подарок для самых умных. Мифы и факты о животных. Книга+Большая раскраска+Игра-ходилка+Карточная игр</t>
  </si>
  <si>
    <t>4607177457208</t>
  </si>
  <si>
    <t>Подарок для самых умных. Открытия и изобретения. Книга+Большая раскраска+Игра-ходилка+Карточная игра</t>
  </si>
  <si>
    <t>4607177457215</t>
  </si>
  <si>
    <t>Подарок малышу 4в1 (зеленый). Читаем и играем вместе. Серия большой подарок. ГЕОДОМ</t>
  </si>
  <si>
    <t>4660136227762</t>
  </si>
  <si>
    <t>Подарок малышу 4в1 (фиолетовый). Рисуем и играем вместе. Серия большой подарок. ГЕОДОМ</t>
  </si>
  <si>
    <t>4660136227946</t>
  </si>
  <si>
    <t>Подарок чемпиону 5в1. Серия Большой подарок. ГЕОДОМ</t>
  </si>
  <si>
    <t>4660136227922</t>
  </si>
  <si>
    <t>ПОДАРКИ В ПР.УПАКОВКАХ</t>
  </si>
  <si>
    <t>Конструктор картонный 3D + книга. Автомобиль. Серия Путешествуй, изучай и исследуй! ГЕОДОМ</t>
  </si>
  <si>
    <t>9785906964687</t>
  </si>
  <si>
    <t>Конструктор картонный 3D + книга. Аэроплан. Серия Путешествуй, изучай и исследуй! ГЕОДОМ</t>
  </si>
  <si>
    <t>9785906964090</t>
  </si>
  <si>
    <t>Конструктор картонный 3D + книга. Космический корабль. Серия Путешествуй, изучай и исследуй! ГЕОДОМ</t>
  </si>
  <si>
    <t>9785906964113</t>
  </si>
  <si>
    <t>Конструктор картонный 3D + книга. Локомотив. Серия Путешествуй, изучай и исследуй! ГЕОДОМ SASSI</t>
  </si>
  <si>
    <t>9785906964106</t>
  </si>
  <si>
    <t>Конструктор картонный 3D + книга. Подводная лодка. Серия Путешествуй, изучай и исследуй! ГЕОДОМ</t>
  </si>
  <si>
    <t>9785906964120</t>
  </si>
  <si>
    <t>Конструктор картонный 3D + книга. Теплоход. Серия Путешествуй, изучай и исследуй! ГЕОДОМ</t>
  </si>
  <si>
    <t>9785906964694</t>
  </si>
  <si>
    <t>Набор игровой. 6 в 1. Серия Читай и играй. Принцессы. ГЕОДОМ</t>
  </si>
  <si>
    <t>4607177455181</t>
  </si>
  <si>
    <t>Пазл гигантский 3D + книга. Моя кухня. Серия Собери и построй. 14 деталей. ГЕОДОМ</t>
  </si>
  <si>
    <t>4607177454146</t>
  </si>
  <si>
    <t>Пазл гигантский 3D + книга. Пожарный. Серия Собери и построй. 12 деталей. ГЕОДОМ</t>
  </si>
  <si>
    <t>4607177453958</t>
  </si>
  <si>
    <t>Подарок для любознательных. Животный мир Земли. Атлас с наклейками + Игра-ходилка. ГЕОДОМ</t>
  </si>
  <si>
    <t>4607177453262</t>
  </si>
  <si>
    <t>3D ПАЗЛЫ</t>
  </si>
  <si>
    <t>3D Пазл-глобус с дополненной реальностью. Животный мир. 240 деталей. Диаметр 15 см. ГЕОДОМ</t>
  </si>
  <si>
    <t>4660136226307</t>
  </si>
  <si>
    <t>3D Пазл-глобус. Мир политический. 240 деталей. Диаметр 15 см. ГЕОДОМ</t>
  </si>
  <si>
    <t>4660136226369</t>
  </si>
  <si>
    <t>3D Пазл-глобус. Мир политический. 540 деталей. Диаметр 23 см. ГЕОДОМ</t>
  </si>
  <si>
    <t>4660136226338</t>
  </si>
  <si>
    <t>3D Пазл-глобус. Мир политический. 60 деталей. Диаметр 7 см. ГЕОДОМ</t>
  </si>
  <si>
    <t>4660136226390</t>
  </si>
  <si>
    <t>3D Пазл-глобус. Мир физический. Интерьерный белый. 240 деталей. Диаметр 15 см. ГЕОДОМ</t>
  </si>
  <si>
    <t>4660136226970</t>
  </si>
  <si>
    <t>3D Пазл-глобус. Мир физический. Интерьерный полупрозрачный. 240 деталей. Диаметр 15 см. ГЕОДОМ</t>
  </si>
  <si>
    <t>4660136226963</t>
  </si>
  <si>
    <t>3D Пазл-глобус. Старинная карта мира. 60 деталей. Диаметр 7 см. ГЕОДОМ</t>
  </si>
  <si>
    <t>4660136226277</t>
  </si>
  <si>
    <t>3D Пазл-копилка + 10 уроков про деньги. Ёжик. 60 деталей. Диаметр 7 см. ГЕОДОМ</t>
  </si>
  <si>
    <t>4660136226451</t>
  </si>
  <si>
    <t>3D Пазл-копилка + 10 уроков про деньги. Панда. 60 деталей. Диаметр 7 см. ГЕОДОМ</t>
  </si>
  <si>
    <t>4660136226482</t>
  </si>
  <si>
    <t>КАРТЫ-ПАЗЛЫ</t>
  </si>
  <si>
    <t>Карта-пазл с дополненной реальностью. В мире динозавров. 260 деталей. 47х33 см. ГЕОДОМ</t>
  </si>
  <si>
    <t>4607177457260</t>
  </si>
  <si>
    <t>Карта-пазл с дополненной реальностью. Животные России. 260 деталей. 47х33 см. ГЕОДОМ</t>
  </si>
  <si>
    <t>4607177457277</t>
  </si>
  <si>
    <t>Карта-пазл с дополненной реальностью. Наша Родина-Россия. 260 деталей. 47х33 см. ГЕОДОМ</t>
  </si>
  <si>
    <t>Карта-пазл с дополненной реальностью. Подводный мир. 260 деталей. 47х33 см. ГЕОДОМ</t>
  </si>
  <si>
    <t>4607177457680</t>
  </si>
  <si>
    <t>Карта-пазл с дополненной реальностью. Солнечная система. 260 деталей. 47х33 см. ГЕОДОМ</t>
  </si>
  <si>
    <t>4607177452210</t>
  </si>
  <si>
    <t>Карта-пазл. Динозавры. 260 деталей. 47х33 см. ГЕОДОМ</t>
  </si>
  <si>
    <t>4607177453224</t>
  </si>
  <si>
    <t>Старые границы</t>
  </si>
  <si>
    <t>Карта-пазл. Мир-животные и растения. 260 деталей. 47х33 см. ГЕОДОМ</t>
  </si>
  <si>
    <t>4607177452265</t>
  </si>
  <si>
    <t>Карта-пазл. Мой мир. 260 деталей. 47х33 см. ГЕОДОМ</t>
  </si>
  <si>
    <t>4607177453484</t>
  </si>
  <si>
    <t>Карта-пазл. Россия политическая. 260 деталей. 47х33 см. ГЕОДОМ</t>
  </si>
  <si>
    <t>4607177452203</t>
  </si>
  <si>
    <t>ПАЗЛЫ ДЛЯ МАЛЫШЕЙ</t>
  </si>
  <si>
    <t>Макси-пазлы. Зверотур. Автобус. 25 деталей. ГЕОДОМ</t>
  </si>
  <si>
    <t>4607177459042</t>
  </si>
  <si>
    <t>Макси-пазлы. Зверотур. Пароход. 25 деталей. ГЕОДОМ</t>
  </si>
  <si>
    <t>4607177459028</t>
  </si>
  <si>
    <t>Макси-пазлы. Зверотур. Поезд. 25 деталей. ГЕОДОМ</t>
  </si>
  <si>
    <t>4607177459035</t>
  </si>
  <si>
    <t>419</t>
  </si>
  <si>
    <t>Макси-пазлы. Зверотур. Самолет. 25 деталей. ГЕОДОМ</t>
  </si>
  <si>
    <t>4607177459011</t>
  </si>
  <si>
    <t>Макси-пазлы. Паровозик. Весёлая азбука. 20 деталей. ГЕОДОМ</t>
  </si>
  <si>
    <t>4607177458960</t>
  </si>
  <si>
    <t>Макси-пазлы. Паровозик. Вкусный счёт. 20 деталей. ГЕОДОМ</t>
  </si>
  <si>
    <t>4607177458984</t>
  </si>
  <si>
    <t>Макси-пазлы. Паровозик. Простые формы. 20 деталей. ГЕОДОМ</t>
  </si>
  <si>
    <t>4607177458977</t>
  </si>
  <si>
    <t>Макси-пазлы. Паровозик. Чудесный зоопарк. 20 деталей. ГЕОДОМ</t>
  </si>
  <si>
    <t>4607177458991</t>
  </si>
  <si>
    <t>Макси-пазлы. Половинки. Времена года. 24 детали. ГЕОДОМ</t>
  </si>
  <si>
    <t>4607177458854</t>
  </si>
  <si>
    <t>Макси-пазлы. Половинки. Кто где живёт? 24 детали. ГЕОДОМ</t>
  </si>
  <si>
    <t>4607177458830</t>
  </si>
  <si>
    <t>Макси-пазлы. Половинки. Кто что ест? 24 детали. ГЕОДОМ</t>
  </si>
  <si>
    <t>4607177458861</t>
  </si>
  <si>
    <t>Макси-пазлы. Половинки. Счёт. Долли и Друзья. 24 детали. ГЕОДОМ</t>
  </si>
  <si>
    <t>4607177458885</t>
  </si>
  <si>
    <t>Пазл листовой на подложке. В снегах. 24 детали. 29,5х21 см. ГЕОДОМ</t>
  </si>
  <si>
    <t>4607177452722</t>
  </si>
  <si>
    <t>Пазл листовой на подложке. Волшебные единорожки. 24 детали. 29,5х21 см. ГЕОДОМ</t>
  </si>
  <si>
    <t>4660136227519</t>
  </si>
  <si>
    <t>Пазл листовой на подложке. Грузовик. 24 детали. 29,5х21 см. ГЕОДОМ</t>
  </si>
  <si>
    <t>4660136227526</t>
  </si>
  <si>
    <t>Пазл листовой на подложке. День рождения. 24 детали. 29,5х21 см. ГЕОДОМ</t>
  </si>
  <si>
    <t>4660136222378</t>
  </si>
  <si>
    <t>Пазл листовой на подложке. Динозавры. 24 детали. 29,5х21 см. ГЕОДОМ</t>
  </si>
  <si>
    <t>4607177455372</t>
  </si>
  <si>
    <t>Пазл листовой на подложке. Космос. 24 детали. 29,5х21 см. ГЕОДОМ</t>
  </si>
  <si>
    <t>4660136222347</t>
  </si>
  <si>
    <t>Пазл листовой на подложке. Котики. 24 детали. 29,5х21 см. ГЕОДОМ</t>
  </si>
  <si>
    <t>4607177457369</t>
  </si>
  <si>
    <t>Пазл листовой на подложке. Морские обитатели. 24 детали. 29,5х21 см. ГЕОДОМ</t>
  </si>
  <si>
    <t>4607177454467</t>
  </si>
  <si>
    <t>Пазл листовой на подложке. Репка. 24 детали. 29,5х21 см. ГЕОДОМ</t>
  </si>
  <si>
    <t>4660136222361</t>
  </si>
  <si>
    <t>Пазл листовой на подложке. Сказочные феи. 24 детали. 29,5х21 см. ГЕОДОМ</t>
  </si>
  <si>
    <t>4607177455365</t>
  </si>
  <si>
    <t>Пазл листовой на подложке. Тело человека. 24 детали. 29,5х21 см. ГЕОДОМ</t>
  </si>
  <si>
    <t>4660136222354</t>
  </si>
  <si>
    <t>Пазл листовой на подложке. Трактор. 24 детали. 29,5х21 см. ГЕОДОМ</t>
  </si>
  <si>
    <t>4660136227533</t>
  </si>
  <si>
    <t>Пазл листовой на подложке. Транспорт. 24 детали. 29,5х21 см. ГЕОДОМ</t>
  </si>
  <si>
    <t>4607177455358</t>
  </si>
  <si>
    <t>Пазл на подставке. Детская площадка. 80 деталей. 32х25,6 см. ГЕОДОМ</t>
  </si>
  <si>
    <t>4607177452388</t>
  </si>
  <si>
    <t>Пазл. Серия Животные. Осьминог. 16 дет. 22х22 см. ГЕОДОМ</t>
  </si>
  <si>
    <t>4607177454320</t>
  </si>
  <si>
    <t>Пазл. Серия Животные. Поросенок. 16 дет. 22х22 см. ГЕОДОМ</t>
  </si>
  <si>
    <t>4607177454351</t>
  </si>
  <si>
    <t>ПАЗЛЫ С АНИМАЦИЕЙ В ТУБУСЕ</t>
  </si>
  <si>
    <t>Пазл с анимацией в тубусе. Дом с привидениями. 40 дет. 32,6х31,6 см. ГЕОДОМ</t>
  </si>
  <si>
    <t>4660136220282</t>
  </si>
  <si>
    <t>Пазл с анимацией в тубусе. Турбозавры. 40 дет. 32,6х31,6 см. ГЕОДОМ</t>
  </si>
  <si>
    <t>4660136220305</t>
  </si>
  <si>
    <t>Пазл с анимацией в тубусе. Чудо-фабрика. 40 дет. 32,6х31,6 см. ГЕОДОМ</t>
  </si>
  <si>
    <t>4660136220299</t>
  </si>
  <si>
    <t>ПАЗЛЫ ФИГУРНЫЕ</t>
  </si>
  <si>
    <t>Головоломка с дополненной реальностью. 23 детали. В океане. 30х30,5 см. ГЕОДОМ</t>
  </si>
  <si>
    <t>4660136220763</t>
  </si>
  <si>
    <t>Головоломка с дополненной реальностью. 23 детали. Водопровод. 30х30,5 см. ГЕОДОМ</t>
  </si>
  <si>
    <t>4660136220749</t>
  </si>
  <si>
    <t>Головоломка с дополненной реальностью. 23 детали. Город. 30х30,5 см. ГЕОДОМ</t>
  </si>
  <si>
    <t>4660136220756</t>
  </si>
  <si>
    <t>Головоломка с дополненной реальностью. 23 детали. Монстрики в игре! 30х30,5 см. ГЕОДОМ</t>
  </si>
  <si>
    <t>4660136222576</t>
  </si>
  <si>
    <t>Головоломка с дополненной реальностью. 32 детали. Животные. 30х30,5 см. ГЕОДОМ</t>
  </si>
  <si>
    <t>4660136220800</t>
  </si>
  <si>
    <t>Головоломка с дополненной реальностью. 32 детали. Транспорт. 30х30,5 см. ГЕОДОМ</t>
  </si>
  <si>
    <t>4660136220817</t>
  </si>
  <si>
    <t>Головоломка с дополненной реальностью. 32 детали. Турбозавры. 30х30,5 см. ГЕОДОМ</t>
  </si>
  <si>
    <t>4660136220824</t>
  </si>
  <si>
    <t>Головоломка с дополненной реальностью. 45 деталей. Умка и друзья. 30х30,5 см. ГЕОДОМ</t>
  </si>
  <si>
    <t>4660136224662</t>
  </si>
  <si>
    <t>Головоломка с дополненной реальностью. 80 деталей. Чебурашка. 30х30,5 см. ГЕОДОМ</t>
  </si>
  <si>
    <t>4660136224686</t>
  </si>
  <si>
    <t>Пазл фигурный на подложке. 45 деталей. В океане. 30х30,5 см. ГЕОДОМ</t>
  </si>
  <si>
    <t>4660136220770</t>
  </si>
  <si>
    <t>Пазл фигурный на подложке. 45 деталей. Дикие животные. 30х30,5 см. ГЕОДОМ</t>
  </si>
  <si>
    <t>4660136222323</t>
  </si>
  <si>
    <t>Пазл фигурный на подложке. 45 деталей. Дракончики. 30х30,5 см. ГЕОДОМ</t>
  </si>
  <si>
    <t>4660136222569</t>
  </si>
  <si>
    <t>Пазл фигурный на подложке. 45 деталей. Космос. 30х30,5 см. ГЕОДОМ</t>
  </si>
  <si>
    <t>4607177459066</t>
  </si>
  <si>
    <t>Пазл фигурный на подложке. 45 деталей. Котики. 30х30,5 см. ГЕОДОМ</t>
  </si>
  <si>
    <t>4607177459059</t>
  </si>
  <si>
    <t>Пазл фигурный на подложке. 45 деталей. Лесные феи. 30х30,5 см. ГЕОДОМ</t>
  </si>
  <si>
    <t>4660136220787</t>
  </si>
  <si>
    <t>Пазл фигурный на подложке. 45 деталей. Роботы. 30х30,5 см. ГЕОДОМ</t>
  </si>
  <si>
    <t>4660136220794</t>
  </si>
  <si>
    <t>Пазл фигурный на подложке. 80 деталей. Динозавры. 30х30,5 см. ГЕОДОМ</t>
  </si>
  <si>
    <t>4607177459097</t>
  </si>
  <si>
    <t>Пазл фигурный на подложке. 80 деталей. Замок принцессы. 30х30,5 см. ГЕОДОМ</t>
  </si>
  <si>
    <t>4660136220831</t>
  </si>
  <si>
    <t>Пазл фигурный на подложке. 80 деталей. Карта мира. Животные. 30х30,5 см. ГЕОДОМ</t>
  </si>
  <si>
    <t>4660136222422</t>
  </si>
  <si>
    <t>Пазл фигурный на подложке. 80 деталей. На ферме. 30х30,5 см. ГЕОДОМ</t>
  </si>
  <si>
    <t>4660136220855</t>
  </si>
  <si>
    <t>Пазл фигурный на подложке. 80 деталей. Принцессы. 30х30,5 см. ГЕОДОМ</t>
  </si>
  <si>
    <t>4607177459080</t>
  </si>
  <si>
    <t>Пазл фигурный на подложке. 80 деталей. Русалочки. 30х30,5 см. ГЕОДОМ</t>
  </si>
  <si>
    <t>4607177459103</t>
  </si>
  <si>
    <t>Пазл фигурный на подложке. 80 деталей. Сладкий город. 30х30,5 см. ГЕОДОМ</t>
  </si>
  <si>
    <t>4660136220848</t>
  </si>
  <si>
    <t>Пазл фигурный на подложке. 80 деталей. Стройка. 30х30,5 см. ГЕОДОМ</t>
  </si>
  <si>
    <t>4660136222293</t>
  </si>
  <si>
    <t>Пазл фигурный на подложке+Дополненная реальность. 45 деталей. Азбука. 30х30,5 см. ГЕОДОМ</t>
  </si>
  <si>
    <t>4660136220466</t>
  </si>
  <si>
    <t>Пазл фигурный на подложке+Дополненная реальность. 45 деталей. Пожарная машина. 30х30,5 см. ГЕОДОМ</t>
  </si>
  <si>
    <t>4660136222330</t>
  </si>
  <si>
    <t>Пазл фигурный на подложке+Дополненная реальность. 45 деталей. Собачки. 30х30,5 см. ГЕОДОМ</t>
  </si>
  <si>
    <t>4660136220398</t>
  </si>
  <si>
    <t>Пазл фигурный на подложке+Дополненная реальность. 45 деталей. Турбозавры. 30х30,5 см. ГЕОДОМ</t>
  </si>
  <si>
    <t>4607177459936</t>
  </si>
  <si>
    <t>Пазл фигурный на подложке+Дополненная реальность. 80 деталей. Единороги. 30х30,5 см. ГЕОДОМ</t>
  </si>
  <si>
    <t>4660136220404</t>
  </si>
  <si>
    <t>Пазл фигурный на подложке+Дополненная реальность. 80 деталей. Самолёты. 30х30,5 см. ГЕОДОМ</t>
  </si>
  <si>
    <t>4660136220411</t>
  </si>
  <si>
    <t>Пазл фигурный на подложке+Дополненная реальность. 80 деталей. Турбозавры, вперёд! 30х30,5 см. ГЕОДОМ</t>
  </si>
  <si>
    <t>4660136220428</t>
  </si>
  <si>
    <t>СКЕТЧБУКИ ДЛЯ ТВОРЧЕСТВА</t>
  </si>
  <si>
    <t>Скетчбук модельера. Fashion Book. 14,8х21 см. 40 листов. ГЕОДОМ</t>
  </si>
  <si>
    <t>4660136227328</t>
  </si>
  <si>
    <t>Скетчбук модельера. Style Book. 14,8х21 см. 40 листов. ГЕОДОМ</t>
  </si>
  <si>
    <t>4660136227311</t>
  </si>
  <si>
    <t>Скетчбук. K-pop Style. 14,8х21 см. 40 листов. ГЕОДОМ</t>
  </si>
  <si>
    <t>4660136226604</t>
  </si>
  <si>
    <t>Скетчбук. Аниме. 14,8х21 см. 40 листов. ГЕОДОМ</t>
  </si>
  <si>
    <t>4660136227007</t>
  </si>
  <si>
    <t>Скетчбук. Блондинка в розовом. 19х19 см. 40 листов. ГЕОДОМ</t>
  </si>
  <si>
    <t>4650348230674</t>
  </si>
  <si>
    <t>Скетчбук. Герой аниме. 19х19 см. 40 листов. ГЕОДОМ</t>
  </si>
  <si>
    <t>4650348230681</t>
  </si>
  <si>
    <t>Скетчбук. Девушка в чёрном. 14,8х21 см. 40 листов. ГЕОДОМ</t>
  </si>
  <si>
    <t>4660136226598</t>
  </si>
  <si>
    <t>489</t>
  </si>
  <si>
    <t>Скетчбук. Котики. МалЯвич. 14,8х21 см. 40 листов. ГЕОДОМ</t>
  </si>
  <si>
    <t>4660136226154</t>
  </si>
  <si>
    <t>Скетчбук. Монстрики. МалЯвич. 14,8х21 см. 40 листов. ГЕОДОМ</t>
  </si>
  <si>
    <t>4660136226161</t>
  </si>
  <si>
    <t>Скетчбук. Танк. 19х19 см. 40 листов. ГЕОДОМ</t>
  </si>
  <si>
    <t>4650348230698</t>
  </si>
  <si>
    <t>Скетчбук. Чебурашка. 19х19 см. 40 листов. ГЕОДОМ</t>
  </si>
  <si>
    <t>4650348230643</t>
  </si>
  <si>
    <t>Скетчбук. Школа волшебства. 14,8х21 см. 40 листов. ГЕОДОМ</t>
  </si>
  <si>
    <t>4660136227045</t>
  </si>
  <si>
    <t>Шопер черный. Гоголь. Чертовски талантлив, дьявольски красив. 40х35 см. ГЕОДОМ</t>
  </si>
  <si>
    <t>4660136226635</t>
  </si>
  <si>
    <t>Шопер черный. Котики. Несу что хочу. 40х35 см. ГЕОДОМ</t>
  </si>
  <si>
    <t>4660136226642</t>
  </si>
  <si>
    <t>Шопер черный. Монстрики. Несу что хочу. 40х35 см. ГЕОДОМ</t>
  </si>
  <si>
    <t>4660136226659</t>
  </si>
  <si>
    <t>Шопер черный. Пушкин. Спасибо няня, я сам. 40х35 см. ГЕОДОМ</t>
  </si>
  <si>
    <t>4660136226666</t>
  </si>
  <si>
    <t>НАБОР ДЛЯ ТВОРЧЕСТВА</t>
  </si>
  <si>
    <t>3D-открытка своими руками. С праздником! ГЕОДОМ</t>
  </si>
  <si>
    <t>4660136224365</t>
  </si>
  <si>
    <t>3D-открытка своими руками. С праздником! Для папы. ГЕОДОМ</t>
  </si>
  <si>
    <t>4660136221302</t>
  </si>
  <si>
    <t>3D-открытка своими руками. Чебурашка. ГЕОДОМ</t>
  </si>
  <si>
    <t>4660136224723</t>
  </si>
  <si>
    <t>Карнавальные маски своими руками. Волшебный мир. 4 образа. ГЕОДОМ</t>
  </si>
  <si>
    <t>4607177459141</t>
  </si>
  <si>
    <t>Карнавальные маски своими руками. Праздник супергероя. 4 образа. ГЕОДОМ</t>
  </si>
  <si>
    <t>4607177459134</t>
  </si>
  <si>
    <t>Карнавальные маски своими руками. Хеллоуин. 4 образа. ГЕОДОМ</t>
  </si>
  <si>
    <t>4607177459110</t>
  </si>
  <si>
    <t>Маски для сказки своими руками. Баба-яга, Кощей, Иван-царевич, Василиса. 4 маски. ГЕОДОМ</t>
  </si>
  <si>
    <t>4660136221982</t>
  </si>
  <si>
    <t>Маски для сказки своими руками. Волк, лиса, медведь, заяц. 4 маски. ГЕОДОМ</t>
  </si>
  <si>
    <t>4660136221975</t>
  </si>
  <si>
    <t>Маски для сказки своими руками. Кот, собака, петух, мышь. 4 маски. ГЕОДОМ</t>
  </si>
  <si>
    <t>4660136221999</t>
  </si>
  <si>
    <t>Набор для творчества. Игрушка из фетра своими руками. Единорог. 15х10 см. ГЕОДОМ</t>
  </si>
  <si>
    <t>4660136228585</t>
  </si>
  <si>
    <t>Набор для творчества. Игрушка из фетра своими руками. Котик. 15х10 см. ГЕОДОМ</t>
  </si>
  <si>
    <t>4660136228554</t>
  </si>
  <si>
    <t>Набор для творчества. Игрушка из фетра своими руками. Мишка. 15х10 см. ГЕОДОМ</t>
  </si>
  <si>
    <t>4660136228578</t>
  </si>
  <si>
    <t>Набор для творчества. Игрушка из фетра своими руками. Утёнок. 15х10 см. ГЕОДОМ</t>
  </si>
  <si>
    <t>4660136228561</t>
  </si>
  <si>
    <t>НАКЛЕЙКИ</t>
  </si>
  <si>
    <t>Компл. Наклейки мотивирующие 10 листов. Весёлый набор для мальчиков. 270 накл. ГЕОДОМ</t>
  </si>
  <si>
    <t>4607177457468</t>
  </si>
  <si>
    <t>Компл. Наклейки мотивирующие 10 листов. Добрый набор для девочек. 270 накл. ГЕОДОМ</t>
  </si>
  <si>
    <t>4607177457413</t>
  </si>
  <si>
    <t>Компл. Наклейки мотивирующие 10 листов. Задорный набор для сада и школы. 270 накл. ГЕОДОМ</t>
  </si>
  <si>
    <t>4607177457420</t>
  </si>
  <si>
    <t>Компл. Наклейки мотивирующие 10 листов. Крутой набор для мальчиков. 270 накл. ГЕОДОМ</t>
  </si>
  <si>
    <t>4607177457437</t>
  </si>
  <si>
    <t>Компл. Наклейки мотивирующие 10 листов. Милый набор для девочек. 270 накл. ГЕОДОМ</t>
  </si>
  <si>
    <t>4607177457444</t>
  </si>
  <si>
    <t>Компл. Наклейки мотивирующие 10 листов. Чудесный набор для сада и школы. 270 накл. ГЕОДОМ</t>
  </si>
  <si>
    <t>4607177457451</t>
  </si>
  <si>
    <t>Компл. Наклейки мотивирующие 5+5 листов. Для девочек. Добрый набор+Милый набор. 270 накл. ГЕОДОМ</t>
  </si>
  <si>
    <t>4607177457482</t>
  </si>
  <si>
    <t>Компл. Наклейки мотивирующие 5+5 листов. Для мальчиков. Весёлый набор+Крутой набор. 270 накл. ГЕОДОМ</t>
  </si>
  <si>
    <t>4607177457499</t>
  </si>
  <si>
    <t>Компл. Наклейки мотивирующие 5+5 листов. Для сада и школы. Задорный набор+Чудесный набор. 270 накл. </t>
  </si>
  <si>
    <t>4607177457475</t>
  </si>
  <si>
    <t>Мотивирующие наклейки. Веселое авокадо. Серия Веселые наклейки. 204 шт. 14,8х21 см. ГЕОДОМ</t>
  </si>
  <si>
    <t>4607177459837</t>
  </si>
  <si>
    <t>Мотивирующие наклейки. Турбозавры, вперед. Серия Веселые наклейки. 204 шт. 14,8х21 см. ГЕОДОМ</t>
  </si>
  <si>
    <t>4607177459844</t>
  </si>
  <si>
    <t>Мотивирующие наклейки. Улётные совы. Серия Веселые наклейки. 204 шт. 14,8х21 см. ГЕОДОМ</t>
  </si>
  <si>
    <t>4607177458908</t>
  </si>
  <si>
    <t>Наклейки в папке. Весёлые монстрики. 150 шт. 23,5х21,5 см. ГЕОДОМ</t>
  </si>
  <si>
    <t>4607177455006</t>
  </si>
  <si>
    <t>Наклейки мотивирующие. Весёлый набор для мальчиков. 27 штук. 14,8х21 см. ГЕОДОМ</t>
  </si>
  <si>
    <t>4607177456744</t>
  </si>
  <si>
    <t>539</t>
  </si>
  <si>
    <t>Наклейки мотивирующие. Добрый набор для девочек. 27 штук. 14,8х21 см. ГЕОДОМ</t>
  </si>
  <si>
    <t>4607177456782</t>
  </si>
  <si>
    <t>Наклейки мотивирующие. Задорный набор для сада и школы. 27 штук. 14,8х21 см. ГЕОДОМ</t>
  </si>
  <si>
    <t>4607177456775</t>
  </si>
  <si>
    <t>Наклейки мотивирующие. Крутой набор для мальчиков. 27 штук. 14,8х21 см. ГЕОДОМ</t>
  </si>
  <si>
    <t>4607177456751</t>
  </si>
  <si>
    <t>Наклейки мотивирующие. Милый набор для девочек. 27 штук. 14,8х21 см. ГЕОДОМ</t>
  </si>
  <si>
    <t>4607177456799</t>
  </si>
  <si>
    <t>Наклейки мотивирующие. Чудесный набор для сада и школы. 27 штук. 14,8х21 см. ГЕОДОМ</t>
  </si>
  <si>
    <t>4607177456768</t>
  </si>
  <si>
    <t>ДИДАКТИЧЕСКИЕ ПЛАКАТЫ</t>
  </si>
  <si>
    <t>Набор обучающих плакатов. 101 неправильный глагол+My house/Мой дом+My city/Мой город. ГЕОДОМ</t>
  </si>
  <si>
    <t>4660136220947</t>
  </si>
  <si>
    <t>Набор обучающих плакатов. Азбука + Английский Алфавит + Правила юного пешехода. ГЕОДОМ</t>
  </si>
  <si>
    <t>4607177456805</t>
  </si>
  <si>
    <t>Набор обучающих плакатов. Азбука. Животные + Таблица умножения + Учим слоги. ГЕОДОМ</t>
  </si>
  <si>
    <t>4660136225430</t>
  </si>
  <si>
    <t>Набор обучающих плакатов. Пожарная безопасность+Личная безопасность+Правила пешехода. ГЕОДОМ</t>
  </si>
  <si>
    <t>4660136220961</t>
  </si>
  <si>
    <t>Набор обучающих плакатов. Таблица умножения + Страны и флаги + Тело человека. ГЕОДОМ</t>
  </si>
  <si>
    <t>4660136223535</t>
  </si>
  <si>
    <t>Набор обучающих плакатов. Учим слоги + Английский алфавит. Весёлые животные + Русская азбука. ГЕОДОМ</t>
  </si>
  <si>
    <t>4660136223542</t>
  </si>
  <si>
    <t>Плакат дидактический с дополненной реальностью. Солнечная система. 45x64 см. ГЕОДОМ</t>
  </si>
  <si>
    <t>4660136226192</t>
  </si>
  <si>
    <t>Плакат дидактический. 101 неправильный глагол английского языка. 45x64 см. ГЕОДОМ</t>
  </si>
  <si>
    <t>4607177456027</t>
  </si>
  <si>
    <t>Плакат дидактический. My city/Мой город. Изучаем английский. 45х64 см. ГЕОДОМ</t>
  </si>
  <si>
    <t>4607177455259</t>
  </si>
  <si>
    <t>Плакат дидактический. My house/Мой дом. Изучаем английский. 45х64 см. ГЕОДОМ</t>
  </si>
  <si>
    <t>4607177455242</t>
  </si>
  <si>
    <t>Плакат дидактический. Азбука. Животные. 45х64 см. ГЕОДОМ</t>
  </si>
  <si>
    <t>4607177454061</t>
  </si>
  <si>
    <t>Плакат дидактический. Английский алфавит. 45х64 см. ГЕОДОМ</t>
  </si>
  <si>
    <t>4607177454078</t>
  </si>
  <si>
    <t>Плакат дидактический. Английский алфавит. Весёлые животные. 45х64 см. ГЕОДОМ</t>
  </si>
  <si>
    <t>4607177455051</t>
  </si>
  <si>
    <t>Плакат дидактический. Падежи и склонения. 45x64 см. ГЕОДОМ</t>
  </si>
  <si>
    <t>4607177457284</t>
  </si>
  <si>
    <t>Плакат дидактический. Правила личной безопасности. 45х64 см. ГЕОДОМ</t>
  </si>
  <si>
    <t>4607177458212</t>
  </si>
  <si>
    <t>Плакат дидактический. Правила пожарной безопасности. 45х64 см. ГЕОДОМ</t>
  </si>
  <si>
    <t>4607177458052</t>
  </si>
  <si>
    <t>Плакат дидактический. Правила юного пешехода. 45x64 см. ГЕОДОМ</t>
  </si>
  <si>
    <t>4607177456034</t>
  </si>
  <si>
    <t>Плакат дидактический. Русская азбука. Весёлые животные. 45х64 см. ГЕОДОМ</t>
  </si>
  <si>
    <t>4607177455044</t>
  </si>
  <si>
    <t>Плакат дидактический. Страны и флаги. 45х64 см. ГЕОДОМ</t>
  </si>
  <si>
    <t>4607177454979</t>
  </si>
  <si>
    <t>Плакат дидактический. Таблица умножения. 45х64 см. ГЕОДОМ</t>
  </si>
  <si>
    <t>4607177454986</t>
  </si>
  <si>
    <t>Плакат дидактический. Тело человека. 45х64 см. ГЕОДОМ</t>
  </si>
  <si>
    <t>4607177458106</t>
  </si>
  <si>
    <t>Плакат дидактический. Учим слоги. 45x64 см. ГЕОДОМ</t>
  </si>
  <si>
    <t>4607177456041</t>
  </si>
  <si>
    <t>Плакат дидактический. Части речи. 45x64 см. ГЕОДОМ</t>
  </si>
  <si>
    <t>4607177457291</t>
  </si>
  <si>
    <t>Сборник обучающих плакатов. Мои первые плакаты. 29х29 см. ГЕОДОМ</t>
  </si>
  <si>
    <t>9785907093904</t>
  </si>
  <si>
    <t>Сборник обучающих плакатов. Начальная школа. 29х29 см. ГЕОДОМ</t>
  </si>
  <si>
    <t>9785907093928</t>
  </si>
  <si>
    <t>Сборник обучающих плакатов. Подготовка к школе. 29х29 см. ГЕОДОМ</t>
  </si>
  <si>
    <t>9785907093911</t>
  </si>
  <si>
    <t>РАСПИСАНИЕ УРОКОВ</t>
  </si>
  <si>
    <t>Расписание уроков. Авокадо. 28,5х40 см. ГЕОДОМ</t>
  </si>
  <si>
    <t>4607177458632</t>
  </si>
  <si>
    <t>Расписание уроков. Аниме. 28,5х40 см. ГЕОДОМ</t>
  </si>
  <si>
    <t>4650348232050</t>
  </si>
  <si>
    <t>Расписание уроков. Блондинка. 28,5х40 см. ГЕОДОМ</t>
  </si>
  <si>
    <t>4650348230988</t>
  </si>
  <si>
    <t>Расписание уроков. Весёлая лама. 28,5х40 см. ГЕОДОМ</t>
  </si>
  <si>
    <t>4607177456836</t>
  </si>
  <si>
    <t>Расписание уроков. Волшебный единорог. 28,5х40 см. ГЕОДОМ</t>
  </si>
  <si>
    <t>4607177456843</t>
  </si>
  <si>
    <t>Расписание уроков. Динозавры. 28,5х40 см. ГЕОДОМ</t>
  </si>
  <si>
    <t>4607177458533</t>
  </si>
  <si>
    <t>Расписание уроков. Забавные животные. 28,5х40 см. ГЕОДОМ</t>
  </si>
  <si>
    <t>4607177458540</t>
  </si>
  <si>
    <t>Расписание уроков. Зверский детектив. 28,5х40 см. ГЕОДОМ</t>
  </si>
  <si>
    <t>4650348232067</t>
  </si>
  <si>
    <t>Расписание уроков. Космос. 28,5х40 см. ГЕОДОМ</t>
  </si>
  <si>
    <t>4650348231015</t>
  </si>
  <si>
    <t>Расписание уроков. Мемокотики. 28,5х40 см. ГЕОДОМ</t>
  </si>
  <si>
    <t>4650348230995</t>
  </si>
  <si>
    <t>Расписание уроков. Милые совушки. 28,5х40 см. ГЕОДОМ</t>
  </si>
  <si>
    <t>4607177458557</t>
  </si>
  <si>
    <t>Расписание уроков. Отважные герои. 28,5х40 см. ГЕОДОМ</t>
  </si>
  <si>
    <t>4607177458649</t>
  </si>
  <si>
    <t>Расписание уроков. Солнечная система. 28,5х40 см. ГЕОДОМ</t>
  </si>
  <si>
    <t>4607177456829</t>
  </si>
  <si>
    <t>КОВРИКИ НАСТОЛЬНЫЕ</t>
  </si>
  <si>
    <t>Настольное покрытие для лепки. Беларусь. 43х32 см. ГЕОДОМ</t>
  </si>
  <si>
    <t>4607177458748</t>
  </si>
  <si>
    <t>Настольное покрытие для лепки. Весёлая математика. 43х32 см. ГЕОДОМ</t>
  </si>
  <si>
    <t>4607177457796</t>
  </si>
  <si>
    <t>Настольное покрытие для лепки. Вкусная азбука. 43х32 см. ГЕОДОМ</t>
  </si>
  <si>
    <t>4607177457789</t>
  </si>
  <si>
    <t>Настольное покрытие для лепки. Времена года. 43х32 см. ГЕОДОМ</t>
  </si>
  <si>
    <t>4607177458465</t>
  </si>
  <si>
    <t>Настольное покрытие для лепки. Моя Россия. 43х32 см. ГЕОДОМ</t>
  </si>
  <si>
    <t>4607177457819</t>
  </si>
  <si>
    <t>Настольное покрытие для лепки. Начальная школа. 43х32 см. ГЕОДОМ</t>
  </si>
  <si>
    <t>4660136220343</t>
  </si>
  <si>
    <t>Настольное покрытие для лепки. Страны и флаги. 43х32 см. ГЕОДОМ</t>
  </si>
  <si>
    <t>4607177458472</t>
  </si>
  <si>
    <t>Настольное покрытие для лепки. Тайны космоса. 43х32 см. ГЕОДОМ</t>
  </si>
  <si>
    <t>4607177457826</t>
  </si>
  <si>
    <t>Настольное покрытие для лепки. Цвета и формы. Долли и Друзья. 43х32 см. ГЕОДОМ</t>
  </si>
  <si>
    <t>4607177458724</t>
  </si>
  <si>
    <t>Настольное покрытие для лепки. Юный пешеход. 43х32 см. ГЕОДОМ</t>
  </si>
  <si>
    <t>4660136220336</t>
  </si>
  <si>
    <t>КАРТЫ ДЛЯ ДЕТЕЙ</t>
  </si>
  <si>
    <t>Для детей</t>
  </si>
  <si>
    <t>Карта 101х69 см. Динозавры. Юрский период. ЛАМ. Настенная в тубусе. ГЕОДОМ</t>
  </si>
  <si>
    <t>4607177457925</t>
  </si>
  <si>
    <t>Карта 101х69 см. Динозавры. Юрский период. ЛАМ. Настенная на рейках. ГЕОДОМ</t>
  </si>
  <si>
    <t>9785907093638</t>
  </si>
  <si>
    <t>Карта 101х69 см. Динозавры. Юрский период. ЛАМ. Настенная. ГЕОДОМ</t>
  </si>
  <si>
    <t>9785907093249</t>
  </si>
  <si>
    <t>Карта 101х69 см. Мой мир. ЛАМ. Настенная в тубусе. ГЕОДОМ</t>
  </si>
  <si>
    <t>4607177457949</t>
  </si>
  <si>
    <t>Карта 101х69 см. Мой мир. ЛАМ. Настенная на рейках. ГЕОДОМ</t>
  </si>
  <si>
    <t>9785907093652</t>
  </si>
  <si>
    <t>749</t>
  </si>
  <si>
    <t>Карта 101х69 см. Мой мир. ЛАМ. Настенная. ГЕОДОМ</t>
  </si>
  <si>
    <t>9785907093263</t>
  </si>
  <si>
    <t>Карта 101х69 см. Наша планета. Животный и растительный мир. ЛАМ. Настенная в тубусе. ПРОкарта</t>
  </si>
  <si>
    <t>4660136227809</t>
  </si>
  <si>
    <t>Карта 101х69 см. Наша планета. Животный и растительный мир. ЛАМ. Настенная на рейках. ПРОкарта</t>
  </si>
  <si>
    <t>4660136227816</t>
  </si>
  <si>
    <t>Карта 101х69 см. Наша планета. Животный и растительный мир. ЛАМ. Настенная. ПРОкарта</t>
  </si>
  <si>
    <t>4660136227823</t>
  </si>
  <si>
    <t>Карта 101х69 см. Наша Родина-Россия. ЛАМ. Настенная в тубусе. ПРОкарта</t>
  </si>
  <si>
    <t>4660136227892</t>
  </si>
  <si>
    <t>Карта 101х69 см. Наша Родина-Россия. ЛАМ. Настенная на рейках. ПРОкарта</t>
  </si>
  <si>
    <t>4660136227908</t>
  </si>
  <si>
    <t>Карта 101х69 см. Наша Родина-Россия. ЛАМ. Настенная. ПРОкарта</t>
  </si>
  <si>
    <t>4660136227915</t>
  </si>
  <si>
    <t>Карта 124х80 см. Наша планета. Животный и растительный мир. ЛАМ. Настенная в тубусе. ГЕОДОМ</t>
  </si>
  <si>
    <t>4660136221517</t>
  </si>
  <si>
    <t>Карта 124х80 см. Наша планета. Животный и растительный мир. ЛАМ. Настенная на рейках. ГЕОДОМ</t>
  </si>
  <si>
    <t>9785907093850</t>
  </si>
  <si>
    <t>Карта 124х80 см. Наша планета. Животный и растительный мир. ЛАМ. Настенная. ГЕОДОМ</t>
  </si>
  <si>
    <t>9785907093256</t>
  </si>
  <si>
    <t>Карта 124х80 см. Наша планета. Животный и растительный мир. Настенная в тубусе. ПРОкарта</t>
  </si>
  <si>
    <t>4650348230438</t>
  </si>
  <si>
    <t>629</t>
  </si>
  <si>
    <t>Карта 124х80 см. Наша планета. Животный и растительный мир. Настенная на рейках. ПРОкарта</t>
  </si>
  <si>
    <t>4650348230421</t>
  </si>
  <si>
    <t>869</t>
  </si>
  <si>
    <t>Карта 124х80 см. Наша планета. Животный и растительный мир. Настенная. ПРОкарта</t>
  </si>
  <si>
    <t>4650348230414</t>
  </si>
  <si>
    <t>Карта 58х38 см. Динозавры. Юрский период. ЛАМ. Настольная двухсторонняя. ГЕОДОМ</t>
  </si>
  <si>
    <t>4607177453477</t>
  </si>
  <si>
    <t>Карта 58х38 см. Динозавры. Юрский период. Настенная двухсторонняя. ГЕОДОМ</t>
  </si>
  <si>
    <t>4607177453460</t>
  </si>
  <si>
    <t>Карта 58х38 см. Мой мир. ЛАМ. Настольная двухсторонняя. ГЕОДОМ</t>
  </si>
  <si>
    <t>4607177453439</t>
  </si>
  <si>
    <t>Карта 58х38 см. Мой мир. Настенная двухсторонняя. ГЕОДОМ</t>
  </si>
  <si>
    <t>4607177453422</t>
  </si>
  <si>
    <t>Карта 58х38 см. Наша планета. Животный и растительный мир. ЛАМ. Настольная двухсторонняя. ГЕОДОМ</t>
  </si>
  <si>
    <t>4607177454139</t>
  </si>
  <si>
    <t>Карта 58х38 см. Наша планета. Животный и растительный мир. Настенная двухсторонняя. ГЕОДОМ</t>
  </si>
  <si>
    <t>4607177454122</t>
  </si>
  <si>
    <t>Карта 58х38 см. Наша Родина-Россия. ЛАМ. Настольная двухсторонняя. ГЕОДОМ</t>
  </si>
  <si>
    <t>4607177452005</t>
  </si>
  <si>
    <t>Карта 58х38 см. Наша Родина-Россия. Настенная двухсторонняя. ГЕОДОМ</t>
  </si>
  <si>
    <t>4607177451992</t>
  </si>
  <si>
    <t>КАРТЫ РФ</t>
  </si>
  <si>
    <t>Республика Крым</t>
  </si>
  <si>
    <t>Карта 124х80 см. Республика Крым. Севастополь. Настенная в тубусе. М1:300 тыс. ГЕОДОМ</t>
  </si>
  <si>
    <t>4660136227212</t>
  </si>
  <si>
    <t>Карта 124х80 см. Республика Крым. Севастополь. Настенная. М1:300 тыс. ГЕОДОМ</t>
  </si>
  <si>
    <t>9785907093119</t>
  </si>
  <si>
    <t>Карта 101х69 см. Россия Физическая. ЛАМ. Настенная на рейках. М1:8,2 млн. ГЕОДОМ</t>
  </si>
  <si>
    <t>9785907093690</t>
  </si>
  <si>
    <t>Карта 101х69 см. Россия Физическая. ЛАМ. Настенная. М1:8,2 млн. ГЕОДОМ</t>
  </si>
  <si>
    <t>9785907093027</t>
  </si>
  <si>
    <t>Карта 101х69 см. РФ П/А Субъекты федерации. ЛАМ. Настенная в тубусе. М1:8,2 млн. ПРОкарта</t>
  </si>
  <si>
    <t>Карта 101х69 см. РФ П/А Субъекты федерации. ЛАМ. Настенная на рейках. ПРОкарта</t>
  </si>
  <si>
    <t>4660136227847</t>
  </si>
  <si>
    <t>Карта 101х69 см. РФ П/А Субъекты федерации. ЛАМ. Настенная. М1:8,2 млн. ПРОкарта</t>
  </si>
  <si>
    <t>4660136227854</t>
  </si>
  <si>
    <t>Карта 124х80 см. Россия Физическая. Настенная в тубусе. М1:6,7 млн. ГЕОДОМ</t>
  </si>
  <si>
    <t>4660136221418</t>
  </si>
  <si>
    <t>Карта 124х80 см. Россия Физическая. Настенная на рейках. М1:6,7 млн. ГЕОДОМ</t>
  </si>
  <si>
    <t>9785907093782</t>
  </si>
  <si>
    <t>Карта 124х80 см. Россия Физическая. Настенная. М1:6,7 млн. ГЕОДОМ</t>
  </si>
  <si>
    <t>9785907093270</t>
  </si>
  <si>
    <t>Карта 124х80 см. РФ П/А Субъекты федерации. Настенная в тубусе. М1:6,7 млн. ПРОкарта</t>
  </si>
  <si>
    <t>4650348230117</t>
  </si>
  <si>
    <t>Карта 124х80 см. РФ П/А Субъекты федерации. Настенная на рейках. М1:6,7 млн. ПРОкарта</t>
  </si>
  <si>
    <t>4650348230100</t>
  </si>
  <si>
    <t>Карта 124х80 см. РФ П/А Субъекты федерации. Настенная. М1:6,7 млн. ПРОкарта</t>
  </si>
  <si>
    <t>4650348230124</t>
  </si>
  <si>
    <t>Карта 230х150 см. Российская Федерация П/А. Настенная. ЛАМ. М1:3,7 млн. ПРОкарта</t>
  </si>
  <si>
    <t>4660136227953</t>
  </si>
  <si>
    <t>КАРТЫ МИР</t>
  </si>
  <si>
    <t>Карта 101х69 см. Мир Политический. ЛАМ. Настенная на рейках. М1:27,5 млн. ПРОкарта</t>
  </si>
  <si>
    <t>4660136227977</t>
  </si>
  <si>
    <t>Карта 101х69 см. Мир Политический. ЛАМ. Настенная. М1:27,5 млн. ПРОкарта</t>
  </si>
  <si>
    <t>4660136228004</t>
  </si>
  <si>
    <t>Карта 101х69 см. Мир Физический. ЛАМ. Настенная в тубусе. М1:27,5 млн. ГЕОДОМ</t>
  </si>
  <si>
    <t>4607177457994</t>
  </si>
  <si>
    <t>Карта 101х69 см. Мир Физический. ЛАМ. Настенная на рейках. М1:27,5 млн. ГЕОДОМ</t>
  </si>
  <si>
    <t>9785907093454</t>
  </si>
  <si>
    <t>Карта 101х69 см. Мир Физический. ЛАМ. Настенная. М1:27,5 млн. ГЕОДОМ</t>
  </si>
  <si>
    <t>9785906964564</t>
  </si>
  <si>
    <t>Карта 124х80 см. Мир Политический с флагами. Настенная в тубусе. М1:24 млн. ПРОкарта</t>
  </si>
  <si>
    <t>4660136228363</t>
  </si>
  <si>
    <t>Карта 124х80 см. Мир Политический с флагами. Настенная на рейках. М1:24 млн. ПРОкарта</t>
  </si>
  <si>
    <t>4660136228370</t>
  </si>
  <si>
    <t>Карта 124х80 см. Мир Политический с флагами. Настенная. М1:24 млн. ПРОкарта</t>
  </si>
  <si>
    <t>4660136228387</t>
  </si>
  <si>
    <t>Карта 124х80 см. Мир Политический. Настенная в тубусе. М1:25 млн. ПРОкарта</t>
  </si>
  <si>
    <t>4660136228394</t>
  </si>
  <si>
    <t>Карта 124х80 см. Мир Политический. Настенная на рейках. М1:25 млн. ПРОкарта</t>
  </si>
  <si>
    <t>4660136228400</t>
  </si>
  <si>
    <t>Карта 124х80 см. Мир Политический. Настенная. М1:25 млн. ПРОкарта</t>
  </si>
  <si>
    <t>4660136228417</t>
  </si>
  <si>
    <t>Карта 157х107 см. Мир Политический+Инфографика. Настенная в тубусе. М1:18,5 млн. ПРОкарта</t>
  </si>
  <si>
    <t>4660136228332</t>
  </si>
  <si>
    <t>Карта 157х107 см. Мир Политический+Инфографика. Настенная. М1:18,5 млн. ПРОкарта</t>
  </si>
  <si>
    <t>4660136228011</t>
  </si>
  <si>
    <t>Карта 157х107 см. Мир Физический. ЛАМ. Настенная. М1:21,5 млн. ГЕОДОМ</t>
  </si>
  <si>
    <t>9785907093225</t>
  </si>
  <si>
    <t>Карта 230х150 см. Мир политический. ЛАМ. Настенная в тубусе. М1:11,5 млн. ПРОкарта</t>
  </si>
  <si>
    <t>4660136228325</t>
  </si>
  <si>
    <t>Карта 230х150 см. Мир политический. ЛАМ. Настенная. М1:11,5 млн. ПРОкарта</t>
  </si>
  <si>
    <t>4660136228028</t>
  </si>
  <si>
    <t>Карта 58х38 см. Мир Политический. ЛАМ. Настольная двухсторонняя. М1:55 млн. ГЕОДОМ</t>
  </si>
  <si>
    <t>4607177451398</t>
  </si>
  <si>
    <t>Карта 58х38 см. Мир Политический. Настенная двухсторонняя. М1:55 млн. ГЕОДОМ</t>
  </si>
  <si>
    <t>4607177451442</t>
  </si>
  <si>
    <t>Карта 58х38 см. Мир Физический. ЛАМ. Настольная. М1:55 млн. ГЕОДОМ</t>
  </si>
  <si>
    <t>4607177451404</t>
  </si>
  <si>
    <t>Карта 58х38 см. Мир Физический. Настенная. М1:55 млн. ГЕОДОМ</t>
  </si>
  <si>
    <t>4607177451657</t>
  </si>
  <si>
    <t>КАРТОГРАФИЯ КАЗАХСТАНА</t>
  </si>
  <si>
    <t>Карта 101х69 см. Карта для детей. Республика Казахстан. ЛАМ. Настенная в тубусе. ГЕОДОМ</t>
  </si>
  <si>
    <t>4650348230599</t>
  </si>
  <si>
    <t>Карта 101х69 см. Карта для детей. Республика Казахстан. ЛАМ. Настенная на рейках. ГЕОДОМ</t>
  </si>
  <si>
    <t>4650348230582</t>
  </si>
  <si>
    <t>Карта 101х69 см. Карта для детей. Республика Казахстан. ЛАМ. Настенная. ГЕОДОМ</t>
  </si>
  <si>
    <t>4650348230575</t>
  </si>
  <si>
    <t>Казахстан</t>
  </si>
  <si>
    <t>Карта 101х69 см. Общегеографическая карта Республика Казахстан. ЛАМ. Настенная в тубусе. ГЕОДОМ</t>
  </si>
  <si>
    <t>4650348230629</t>
  </si>
  <si>
    <t>Карта 101х69 см. Общегеографическая карта Республика Казахстан. ЛАМ. Настенная на рейках. ГЕОДОМ</t>
  </si>
  <si>
    <t>4650348230612</t>
  </si>
  <si>
    <t>Карта 101х69 см. Общегеографическая карта Республика Казахстан. ЛАМ. Настенная. ГЕОДОМ</t>
  </si>
  <si>
    <t>4650348230605</t>
  </si>
  <si>
    <t>Двухсторонние карты</t>
  </si>
  <si>
    <t>Карта 101х69 см. Мир Политический. ЛАМ. Настенная в тубусе. М1:27,5 млн. ПРОкарта</t>
  </si>
  <si>
    <t>4660136228035</t>
  </si>
  <si>
    <t>Карта 101х69 см. Мир Политический. РФ П/А. Субъекты. ЛАМ. Настенная двухсторонняя в тубусе. ПРОкарта</t>
  </si>
  <si>
    <t>4660136227861</t>
  </si>
  <si>
    <t>Итог:</t>
  </si>
  <si>
    <t>Лучшие условия для Вашего бизнеса!</t>
  </si>
  <si>
    <t>Гибкая система скидок</t>
  </si>
  <si>
    <t>Российское производство</t>
  </si>
  <si>
    <t>Мы в социальных сетях. Присоединяйтесь к нам!</t>
  </si>
  <si>
    <t>склад Люберцы</t>
  </si>
  <si>
    <t>Максимально доступный остаток</t>
  </si>
  <si>
    <t>Игры-Ходилки для малышей 3+</t>
  </si>
  <si>
    <r>
      <t xml:space="preserve">СПЕЦЦЕНА </t>
    </r>
    <r>
      <rPr>
        <sz val="15"/>
        <color rgb="FFFF0000"/>
        <rFont val="Calibri"/>
        <family val="2"/>
        <charset val="204"/>
      </rPr>
      <t>(действует до 30 ноября 2024)</t>
    </r>
  </si>
  <si>
    <t>Максимально доступный остаток к отгрузке</t>
  </si>
  <si>
    <t>скидка</t>
  </si>
  <si>
    <t>Игра настольная. Мегафлагомания. 200 карточек. Премиум. ГЕОДОМ</t>
  </si>
  <si>
    <t>4607177456508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</si>
</sst>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\ &quot;₽&quot;"/>
    <numFmt numFmtId="165" formatCode="#,##0\ _₽"/>
  </numFmts>
  <fonts count="12" x14ac:knownFonts="1">
    <font>
      <sz val="8"/>
      <name val="Arial"/>
    </font>
    <font>
      <sz val="8"/>
      <name val="Calibri"/>
      <family val="2"/>
      <charset val="204"/>
    </font>
    <font>
      <b/>
      <sz val="10"/>
      <name val="Calibri"/>
      <family val="2"/>
      <charset val="204"/>
    </font>
    <font>
      <b/>
      <sz val="12"/>
      <name val="Calibri"/>
      <family val="2"/>
      <charset val="204"/>
    </font>
    <font>
      <sz val="12"/>
      <name val="Calibri"/>
      <family val="2"/>
      <charset val="204"/>
    </font>
    <font>
      <b/>
      <sz val="14"/>
      <name val="Calibri"/>
      <family val="2"/>
      <charset val="204"/>
    </font>
    <font>
      <b/>
      <sz val="11"/>
      <name val="Calibri"/>
      <family val="2"/>
      <charset val="204"/>
    </font>
    <font>
      <sz val="1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5"/>
      <name val="Calibri"/>
      <family val="2"/>
      <charset val="204"/>
    </font>
    <font>
      <sz val="15"/>
      <color rgb="FFFF0000"/>
      <name val="Calibri"/>
      <family val="2"/>
      <charset val="204"/>
    </font>
    <font>
      <sz val="10"/>
      <name val="Calibri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92CDDC"/>
        <bgColor auto="1"/>
      </patternFill>
    </fill>
    <fill>
      <patternFill patternType="solid">
        <fgColor rgb="FFC4E1FF"/>
        <bgColor auto="1"/>
      </patternFill>
    </fill>
    <fill>
      <patternFill patternType="solid">
        <fgColor rgb="FF46A3FF"/>
        <bgColor auto="1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2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3" fillId="0" borderId="1" xfId="0" applyFont="1" applyBorder="1" applyAlignment="1">
      <alignment horizontal="left" vertical="center" wrapText="1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left"/>
    </xf>
    <xf numFmtId="0" fontId="7" fillId="3" borderId="7" xfId="0" applyFont="1" applyFill="1" applyBorder="1" applyAlignment="1">
      <alignment horizontal="left" vertical="center"/>
    </xf>
    <xf numFmtId="0" fontId="7" fillId="0" borderId="0" xfId="0" applyFont="1" applyAlignment="1">
      <alignment horizontal="left" indent="2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wrapText="1" indent="1"/>
    </xf>
    <xf numFmtId="0" fontId="7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right" vertical="center" wrapText="1"/>
    </xf>
    <xf numFmtId="0" fontId="3" fillId="0" borderId="0" xfId="0" applyFont="1" applyAlignment="1">
      <alignment horizontal="left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vertical="center"/>
    </xf>
    <xf numFmtId="0" fontId="7" fillId="0" borderId="1" xfId="0" applyFont="1" applyBorder="1" applyAlignment="1">
      <alignment vertical="center" wrapText="1"/>
    </xf>
    <xf numFmtId="0" fontId="7" fillId="5" borderId="1" xfId="0" applyFont="1" applyFill="1" applyBorder="1" applyAlignment="1">
      <alignment horizontal="left" wrapText="1" indent="1"/>
    </xf>
    <xf numFmtId="0" fontId="7" fillId="5" borderId="1" xfId="0" applyFont="1" applyFill="1" applyBorder="1" applyAlignment="1">
      <alignment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/>
    </xf>
    <xf numFmtId="3" fontId="0" fillId="0" borderId="0" xfId="0" applyNumberFormat="1" applyAlignment="1">
      <alignment vertical="center" wrapText="1"/>
    </xf>
    <xf numFmtId="1" fontId="7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1" xfId="0" applyFont="1" applyBorder="1" applyAlignment="1">
      <alignment horizontal="left" wrapText="1" indent="1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left" indent="2"/>
    </xf>
    <xf numFmtId="165" fontId="9" fillId="6" borderId="1" xfId="0" applyNumberFormat="1" applyFont="1" applyFill="1" applyBorder="1" applyAlignment="1">
      <alignment horizontal="center" vertical="center" wrapText="1"/>
    </xf>
    <xf numFmtId="165" fontId="9" fillId="0" borderId="1" xfId="0" applyNumberFormat="1" applyFont="1" applyBorder="1" applyAlignment="1">
      <alignment horizontal="center" vertical="center" wrapText="1"/>
    </xf>
    <xf numFmtId="165" fontId="9" fillId="6" borderId="8" xfId="0" applyNumberFormat="1" applyFont="1" applyFill="1" applyBorder="1" applyAlignment="1">
      <alignment horizontal="center" vertical="center"/>
    </xf>
    <xf numFmtId="165" fontId="9" fillId="6" borderId="0" xfId="0" applyNumberFormat="1" applyFont="1" applyFill="1" applyAlignment="1">
      <alignment horizontal="left"/>
    </xf>
    <xf numFmtId="3" fontId="1" fillId="0" borderId="0" xfId="0" applyNumberFormat="1" applyFont="1" applyAlignment="1">
      <alignment horizontal="center" vertical="center" wrapText="1"/>
    </xf>
    <xf numFmtId="3" fontId="7" fillId="0" borderId="0" xfId="0" applyNumberFormat="1" applyFont="1" applyAlignment="1">
      <alignment horizontal="center" vertical="center" wrapText="1"/>
    </xf>
    <xf numFmtId="3" fontId="2" fillId="0" borderId="0" xfId="0" applyNumberFormat="1" applyFont="1" applyAlignment="1">
      <alignment horizontal="center" vertical="center" wrapText="1"/>
    </xf>
    <xf numFmtId="3" fontId="0" fillId="0" borderId="0" xfId="0" applyNumberFormat="1" applyAlignment="1">
      <alignment horizontal="center" vertical="center" wrapText="1"/>
    </xf>
    <xf numFmtId="164" fontId="9" fillId="0" borderId="0" xfId="0" applyNumberFormat="1" applyFont="1" applyAlignment="1">
      <alignment horizontal="left"/>
    </xf>
    <xf numFmtId="164" fontId="9" fillId="0" borderId="0" xfId="0" applyNumberFormat="1" applyFont="1" applyAlignment="1">
      <alignment horizontal="right" vertical="center" wrapText="1"/>
    </xf>
    <xf numFmtId="9" fontId="9" fillId="6" borderId="1" xfId="0" applyNumberFormat="1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left" wrapText="1"/>
    </xf>
    <xf numFmtId="0" fontId="11" fillId="5" borderId="1" xfId="0" applyFont="1" applyFill="1" applyBorder="1" applyAlignment="1">
      <alignment vertical="center" wrapText="1"/>
    </xf>
    <xf numFmtId="0" fontId="11" fillId="5" borderId="1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vertical="center"/>
    </xf>
    <xf numFmtId="0" fontId="3" fillId="0" borderId="0" xfId="0" applyFont="1" applyAlignment="1">
      <alignment horizontal="right" vertical="center" wrapText="1"/>
    </xf>
    <xf numFmtId="164" fontId="9" fillId="0" borderId="0" xfId="0" applyNumberFormat="1" applyFont="1" applyAlignment="1">
      <alignment horizontal="right" vertical="center" wrapText="1"/>
    </xf>
    <xf numFmtId="0" fontId="3" fillId="0" borderId="0" xfId="0" applyFont="1" applyAlignment="1">
      <alignment horizontal="left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164" fontId="9" fillId="0" borderId="0" xfId="0" applyNumberFormat="1" applyFont="1" applyAlignment="1">
      <alignment horizontal="left"/>
    </xf>
    <xf numFmtId="0" fontId="4" fillId="0" borderId="1" xfId="0" applyFont="1" applyBorder="1" applyAlignment="1">
      <alignment horizontal="left" vertical="center" wrapText="1"/>
    </xf>
    <xf numFmtId="0" fontId="6" fillId="0" borderId="6" xfId="0" applyFont="1" applyBorder="1" applyAlignment="1">
      <alignment horizontal="center" vertical="center" wrapText="1"/>
    </xf>
    <xf numFmtId="164" fontId="9" fillId="0" borderId="6" xfId="0" applyNumberFormat="1" applyFont="1" applyBorder="1" applyAlignment="1">
      <alignment horizontal="center" vertical="center" wrapText="1"/>
    </xf>
    <xf numFmtId="165" fontId="9" fillId="6" borderId="5" xfId="0" applyNumberFormat="1" applyFont="1" applyFill="1" applyBorder="1" applyAlignment="1">
      <alignment horizontal="center" vertical="center" wrapText="1"/>
    </xf>
    <xf numFmtId="165" fontId="9" fillId="6" borderId="4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531" Type="http://schemas.openxmlformats.org/officeDocument/2006/relationships/image" Target="../media/image531.jpeg"/><Relationship Id="rId573" Type="http://schemas.openxmlformats.org/officeDocument/2006/relationships/image" Target="../media/image573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42" Type="http://schemas.openxmlformats.org/officeDocument/2006/relationships/image" Target="../media/image542.jpeg"/><Relationship Id="rId584" Type="http://schemas.openxmlformats.org/officeDocument/2006/relationships/image" Target="../media/image583.pn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553" Type="http://schemas.openxmlformats.org/officeDocument/2006/relationships/image" Target="../media/image553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22" Type="http://schemas.openxmlformats.org/officeDocument/2006/relationships/image" Target="../media/image522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564" Type="http://schemas.openxmlformats.org/officeDocument/2006/relationships/image" Target="../media/image564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pn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44" Type="http://schemas.openxmlformats.org/officeDocument/2006/relationships/image" Target="../media/image544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555" Type="http://schemas.openxmlformats.org/officeDocument/2006/relationships/image" Target="../media/image555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jpeg"/><Relationship Id="rId566" Type="http://schemas.openxmlformats.org/officeDocument/2006/relationships/image" Target="../media/image566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577" Type="http://schemas.openxmlformats.org/officeDocument/2006/relationships/image" Target="../media/image577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546" Type="http://schemas.openxmlformats.org/officeDocument/2006/relationships/image" Target="../media/image546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pn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57" Type="http://schemas.openxmlformats.org/officeDocument/2006/relationships/image" Target="../media/image557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17" Type="http://schemas.openxmlformats.org/officeDocument/2006/relationships/image" Target="../media/image417.jpeg"/><Relationship Id="rId438" Type="http://schemas.openxmlformats.org/officeDocument/2006/relationships/image" Target="../media/image438.jpeg"/><Relationship Id="rId459" Type="http://schemas.openxmlformats.org/officeDocument/2006/relationships/image" Target="../media/image45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526" Type="http://schemas.openxmlformats.org/officeDocument/2006/relationships/image" Target="../media/image52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547" Type="http://schemas.openxmlformats.org/officeDocument/2006/relationships/image" Target="../media/image547.jpeg"/><Relationship Id="rId568" Type="http://schemas.openxmlformats.org/officeDocument/2006/relationships/image" Target="../media/image568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28" Type="http://schemas.openxmlformats.org/officeDocument/2006/relationships/image" Target="../media/image428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481" Type="http://schemas.openxmlformats.org/officeDocument/2006/relationships/image" Target="../media/image481.jpeg"/><Relationship Id="rId516" Type="http://schemas.openxmlformats.org/officeDocument/2006/relationships/image" Target="../media/image516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537" Type="http://schemas.openxmlformats.org/officeDocument/2006/relationships/image" Target="../media/image537.jpeg"/><Relationship Id="rId558" Type="http://schemas.openxmlformats.org/officeDocument/2006/relationships/image" Target="../media/image558.jpeg"/><Relationship Id="rId579" Type="http://schemas.openxmlformats.org/officeDocument/2006/relationships/image" Target="../media/image579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418" Type="http://schemas.openxmlformats.org/officeDocument/2006/relationships/image" Target="../media/image418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471" Type="http://schemas.openxmlformats.org/officeDocument/2006/relationships/image" Target="../media/image471.jpeg"/><Relationship Id="rId506" Type="http://schemas.openxmlformats.org/officeDocument/2006/relationships/image" Target="../media/image506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27" Type="http://schemas.openxmlformats.org/officeDocument/2006/relationships/image" Target="../media/image527.jpeg"/><Relationship Id="rId548" Type="http://schemas.openxmlformats.org/officeDocument/2006/relationships/image" Target="../media/image548.jpeg"/><Relationship Id="rId569" Type="http://schemas.openxmlformats.org/officeDocument/2006/relationships/image" Target="../media/image569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461" Type="http://schemas.openxmlformats.org/officeDocument/2006/relationships/image" Target="../media/image461.jpeg"/><Relationship Id="rId482" Type="http://schemas.openxmlformats.org/officeDocument/2006/relationships/image" Target="../media/image482.jpeg"/><Relationship Id="rId517" Type="http://schemas.openxmlformats.org/officeDocument/2006/relationships/image" Target="../media/image517.jpeg"/><Relationship Id="rId538" Type="http://schemas.openxmlformats.org/officeDocument/2006/relationships/image" Target="../media/image538.jpeg"/><Relationship Id="rId559" Type="http://schemas.openxmlformats.org/officeDocument/2006/relationships/image" Target="../media/image559.jpeg"/><Relationship Id="rId60" Type="http://schemas.openxmlformats.org/officeDocument/2006/relationships/image" Target="../media/image60.jpeg"/><Relationship Id="rId81" Type="http://schemas.openxmlformats.org/officeDocument/2006/relationships/image" Target="../media/image81.pn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570" Type="http://schemas.openxmlformats.org/officeDocument/2006/relationships/image" Target="../media/image570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72" Type="http://schemas.openxmlformats.org/officeDocument/2006/relationships/image" Target="../media/image472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28" Type="http://schemas.openxmlformats.org/officeDocument/2006/relationships/image" Target="../media/image528.jpeg"/><Relationship Id="rId549" Type="http://schemas.openxmlformats.org/officeDocument/2006/relationships/image" Target="../media/image54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581" Type="http://schemas.openxmlformats.org/officeDocument/2006/relationships/image" Target="../media/image581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jpeg"/><Relationship Id="rId462" Type="http://schemas.openxmlformats.org/officeDocument/2006/relationships/image" Target="../media/image462.jpeg"/><Relationship Id="rId483" Type="http://schemas.openxmlformats.org/officeDocument/2006/relationships/image" Target="../media/image483.jpeg"/><Relationship Id="rId518" Type="http://schemas.openxmlformats.org/officeDocument/2006/relationships/image" Target="../media/image518.jpeg"/><Relationship Id="rId539" Type="http://schemas.openxmlformats.org/officeDocument/2006/relationships/image" Target="../media/image539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550" Type="http://schemas.openxmlformats.org/officeDocument/2006/relationships/image" Target="../media/image550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571" Type="http://schemas.openxmlformats.org/officeDocument/2006/relationships/image" Target="../media/image571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452" Type="http://schemas.openxmlformats.org/officeDocument/2006/relationships/image" Target="../media/image452.jpeg"/><Relationship Id="rId473" Type="http://schemas.openxmlformats.org/officeDocument/2006/relationships/image" Target="../media/image473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529" Type="http://schemas.openxmlformats.org/officeDocument/2006/relationships/image" Target="../media/image529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40" Type="http://schemas.openxmlformats.org/officeDocument/2006/relationships/image" Target="../media/image540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jpeg"/><Relationship Id="rId582" Type="http://schemas.openxmlformats.org/officeDocument/2006/relationships/image" Target="../media/image582.pn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484" Type="http://schemas.openxmlformats.org/officeDocument/2006/relationships/image" Target="../media/image484.jpeg"/><Relationship Id="rId519" Type="http://schemas.openxmlformats.org/officeDocument/2006/relationships/image" Target="../media/image519.pn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530" Type="http://schemas.openxmlformats.org/officeDocument/2006/relationships/image" Target="../media/image530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72" Type="http://schemas.openxmlformats.org/officeDocument/2006/relationships/image" Target="../media/image572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474" Type="http://schemas.openxmlformats.org/officeDocument/2006/relationships/image" Target="../media/image474.jpeg"/><Relationship Id="rId509" Type="http://schemas.openxmlformats.org/officeDocument/2006/relationships/image" Target="../media/image509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41" Type="http://schemas.openxmlformats.org/officeDocument/2006/relationships/image" Target="../media/image541.jpeg"/><Relationship Id="rId562" Type="http://schemas.openxmlformats.org/officeDocument/2006/relationships/image" Target="../media/image562.jpeg"/><Relationship Id="rId583" Type="http://schemas.openxmlformats.org/officeDocument/2006/relationships/hyperlink" Target="https://www.youtube.com/channel/UCVACQNc2kZFuEGWUxzfve4A" TargetMode="External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22" Type="http://schemas.openxmlformats.org/officeDocument/2006/relationships/image" Target="../media/image22.jpeg"/><Relationship Id="rId64" Type="http://schemas.openxmlformats.org/officeDocument/2006/relationships/image" Target="../media/image64.pn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4.pn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pn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png"/><Relationship Id="rId545" Type="http://schemas.openxmlformats.org/officeDocument/2006/relationships/image" Target="../media/image545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pn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.jpeg"/><Relationship Id="rId13" Type="http://schemas.openxmlformats.org/officeDocument/2006/relationships/image" Target="../media/image69.jpeg"/><Relationship Id="rId18" Type="http://schemas.openxmlformats.org/officeDocument/2006/relationships/image" Target="../media/image184.jpeg"/><Relationship Id="rId26" Type="http://schemas.openxmlformats.org/officeDocument/2006/relationships/image" Target="../media/image503.png"/><Relationship Id="rId3" Type="http://schemas.openxmlformats.org/officeDocument/2006/relationships/image" Target="../media/image16.jpeg"/><Relationship Id="rId21" Type="http://schemas.openxmlformats.org/officeDocument/2006/relationships/image" Target="../media/image263.jpeg"/><Relationship Id="rId7" Type="http://schemas.openxmlformats.org/officeDocument/2006/relationships/image" Target="../media/image43.jpeg"/><Relationship Id="rId12" Type="http://schemas.openxmlformats.org/officeDocument/2006/relationships/image" Target="../media/image67.jpeg"/><Relationship Id="rId17" Type="http://schemas.openxmlformats.org/officeDocument/2006/relationships/image" Target="../media/image183.jpeg"/><Relationship Id="rId25" Type="http://schemas.openxmlformats.org/officeDocument/2006/relationships/image" Target="../media/image294.png"/><Relationship Id="rId2" Type="http://schemas.openxmlformats.org/officeDocument/2006/relationships/image" Target="../media/image15.jpeg"/><Relationship Id="rId16" Type="http://schemas.openxmlformats.org/officeDocument/2006/relationships/image" Target="../media/image90.jpeg"/><Relationship Id="rId20" Type="http://schemas.openxmlformats.org/officeDocument/2006/relationships/image" Target="../media/image262.jpeg"/><Relationship Id="rId29" Type="http://schemas.openxmlformats.org/officeDocument/2006/relationships/hyperlink" Target="https://www.youtube.com/channel/UCVACQNc2kZFuEGWUxzfve4A" TargetMode="External"/><Relationship Id="rId1" Type="http://schemas.openxmlformats.org/officeDocument/2006/relationships/image" Target="../media/image1.jpeg"/><Relationship Id="rId6" Type="http://schemas.openxmlformats.org/officeDocument/2006/relationships/image" Target="../media/image21.jpeg"/><Relationship Id="rId11" Type="http://schemas.openxmlformats.org/officeDocument/2006/relationships/image" Target="../media/image66.jpeg"/><Relationship Id="rId24" Type="http://schemas.openxmlformats.org/officeDocument/2006/relationships/image" Target="../media/image292.jpeg"/><Relationship Id="rId5" Type="http://schemas.openxmlformats.org/officeDocument/2006/relationships/image" Target="../media/image18.jpeg"/><Relationship Id="rId15" Type="http://schemas.openxmlformats.org/officeDocument/2006/relationships/image" Target="../media/image71.jpeg"/><Relationship Id="rId23" Type="http://schemas.openxmlformats.org/officeDocument/2006/relationships/image" Target="../media/image291.jpeg"/><Relationship Id="rId28" Type="http://schemas.openxmlformats.org/officeDocument/2006/relationships/image" Target="../media/image582.png"/><Relationship Id="rId10" Type="http://schemas.openxmlformats.org/officeDocument/2006/relationships/image" Target="../media/image65.jpeg"/><Relationship Id="rId19" Type="http://schemas.openxmlformats.org/officeDocument/2006/relationships/image" Target="../media/image204.jpeg"/><Relationship Id="rId4" Type="http://schemas.openxmlformats.org/officeDocument/2006/relationships/image" Target="../media/image17.jpeg"/><Relationship Id="rId9" Type="http://schemas.openxmlformats.org/officeDocument/2006/relationships/image" Target="../media/image64.png"/><Relationship Id="rId14" Type="http://schemas.openxmlformats.org/officeDocument/2006/relationships/image" Target="../media/image70.jpeg"/><Relationship Id="rId22" Type="http://schemas.openxmlformats.org/officeDocument/2006/relationships/image" Target="../media/image277.jpeg"/><Relationship Id="rId27" Type="http://schemas.openxmlformats.org/officeDocument/2006/relationships/image" Target="../media/image581.png"/><Relationship Id="rId30" Type="http://schemas.openxmlformats.org/officeDocument/2006/relationships/image" Target="../media/image583.pn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86.jpeg"/><Relationship Id="rId117" Type="http://schemas.openxmlformats.org/officeDocument/2006/relationships/image" Target="../media/image445.jpeg"/><Relationship Id="rId21" Type="http://schemas.openxmlformats.org/officeDocument/2006/relationships/image" Target="../media/image67.jpeg"/><Relationship Id="rId42" Type="http://schemas.openxmlformats.org/officeDocument/2006/relationships/image" Target="../media/image136.jpeg"/><Relationship Id="rId47" Type="http://schemas.openxmlformats.org/officeDocument/2006/relationships/image" Target="../media/image141.jpeg"/><Relationship Id="rId63" Type="http://schemas.openxmlformats.org/officeDocument/2006/relationships/image" Target="../media/image242.jpeg"/><Relationship Id="rId68" Type="http://schemas.openxmlformats.org/officeDocument/2006/relationships/image" Target="../media/image261.jpeg"/><Relationship Id="rId84" Type="http://schemas.openxmlformats.org/officeDocument/2006/relationships/image" Target="../media/image342.jpeg"/><Relationship Id="rId89" Type="http://schemas.openxmlformats.org/officeDocument/2006/relationships/image" Target="../media/image347.jpeg"/><Relationship Id="rId112" Type="http://schemas.openxmlformats.org/officeDocument/2006/relationships/image" Target="../media/image421.jpeg"/><Relationship Id="rId133" Type="http://schemas.openxmlformats.org/officeDocument/2006/relationships/image" Target="../media/image499.jpeg"/><Relationship Id="rId138" Type="http://schemas.openxmlformats.org/officeDocument/2006/relationships/image" Target="../media/image508.jpeg"/><Relationship Id="rId154" Type="http://schemas.openxmlformats.org/officeDocument/2006/relationships/hyperlink" Target="https://www.youtube.com/channel/UCVACQNc2kZFuEGWUxzfve4A" TargetMode="External"/><Relationship Id="rId16" Type="http://schemas.openxmlformats.org/officeDocument/2006/relationships/image" Target="../media/image60.jpeg"/><Relationship Id="rId107" Type="http://schemas.openxmlformats.org/officeDocument/2006/relationships/image" Target="../media/image388.jpeg"/><Relationship Id="rId11" Type="http://schemas.openxmlformats.org/officeDocument/2006/relationships/image" Target="../media/image41.jpeg"/><Relationship Id="rId32" Type="http://schemas.openxmlformats.org/officeDocument/2006/relationships/image" Target="../media/image119.jpeg"/><Relationship Id="rId37" Type="http://schemas.openxmlformats.org/officeDocument/2006/relationships/image" Target="../media/image131.jpeg"/><Relationship Id="rId53" Type="http://schemas.openxmlformats.org/officeDocument/2006/relationships/image" Target="../media/image147.jpeg"/><Relationship Id="rId58" Type="http://schemas.openxmlformats.org/officeDocument/2006/relationships/image" Target="../media/image205.jpeg"/><Relationship Id="rId74" Type="http://schemas.openxmlformats.org/officeDocument/2006/relationships/image" Target="../media/image332.jpeg"/><Relationship Id="rId79" Type="http://schemas.openxmlformats.org/officeDocument/2006/relationships/image" Target="../media/image337.jpeg"/><Relationship Id="rId102" Type="http://schemas.openxmlformats.org/officeDocument/2006/relationships/image" Target="../media/image369.jpeg"/><Relationship Id="rId123" Type="http://schemas.openxmlformats.org/officeDocument/2006/relationships/image" Target="../media/image479.jpeg"/><Relationship Id="rId128" Type="http://schemas.openxmlformats.org/officeDocument/2006/relationships/image" Target="../media/image487.jpeg"/><Relationship Id="rId144" Type="http://schemas.openxmlformats.org/officeDocument/2006/relationships/image" Target="../media/image514.jpeg"/><Relationship Id="rId149" Type="http://schemas.openxmlformats.org/officeDocument/2006/relationships/image" Target="../media/image536.jpeg"/><Relationship Id="rId5" Type="http://schemas.openxmlformats.org/officeDocument/2006/relationships/image" Target="../media/image31.jpeg"/><Relationship Id="rId90" Type="http://schemas.openxmlformats.org/officeDocument/2006/relationships/image" Target="../media/image348.jpeg"/><Relationship Id="rId95" Type="http://schemas.openxmlformats.org/officeDocument/2006/relationships/image" Target="../media/image362.jpeg"/><Relationship Id="rId22" Type="http://schemas.openxmlformats.org/officeDocument/2006/relationships/image" Target="../media/image69.jpeg"/><Relationship Id="rId27" Type="http://schemas.openxmlformats.org/officeDocument/2006/relationships/image" Target="../media/image88.jpeg"/><Relationship Id="rId43" Type="http://schemas.openxmlformats.org/officeDocument/2006/relationships/image" Target="../media/image137.jpeg"/><Relationship Id="rId48" Type="http://schemas.openxmlformats.org/officeDocument/2006/relationships/image" Target="../media/image142.jpeg"/><Relationship Id="rId64" Type="http://schemas.openxmlformats.org/officeDocument/2006/relationships/image" Target="../media/image243.jpeg"/><Relationship Id="rId69" Type="http://schemas.openxmlformats.org/officeDocument/2006/relationships/image" Target="../media/image264.jpeg"/><Relationship Id="rId113" Type="http://schemas.openxmlformats.org/officeDocument/2006/relationships/image" Target="../media/image441.jpeg"/><Relationship Id="rId118" Type="http://schemas.openxmlformats.org/officeDocument/2006/relationships/image" Target="../media/image446.jpeg"/><Relationship Id="rId134" Type="http://schemas.openxmlformats.org/officeDocument/2006/relationships/image" Target="../media/image502.jpeg"/><Relationship Id="rId139" Type="http://schemas.openxmlformats.org/officeDocument/2006/relationships/image" Target="../media/image509.jpeg"/><Relationship Id="rId80" Type="http://schemas.openxmlformats.org/officeDocument/2006/relationships/image" Target="../media/image338.jpeg"/><Relationship Id="rId85" Type="http://schemas.openxmlformats.org/officeDocument/2006/relationships/image" Target="../media/image343.jpeg"/><Relationship Id="rId150" Type="http://schemas.openxmlformats.org/officeDocument/2006/relationships/image" Target="../media/image557.jpeg"/><Relationship Id="rId155" Type="http://schemas.openxmlformats.org/officeDocument/2006/relationships/image" Target="../media/image583.png"/><Relationship Id="rId12" Type="http://schemas.openxmlformats.org/officeDocument/2006/relationships/image" Target="../media/image54.jpeg"/><Relationship Id="rId17" Type="http://schemas.openxmlformats.org/officeDocument/2006/relationships/image" Target="../media/image63.jpeg"/><Relationship Id="rId25" Type="http://schemas.openxmlformats.org/officeDocument/2006/relationships/image" Target="../media/image85.jpeg"/><Relationship Id="rId33" Type="http://schemas.openxmlformats.org/officeDocument/2006/relationships/image" Target="../media/image121.jpeg"/><Relationship Id="rId38" Type="http://schemas.openxmlformats.org/officeDocument/2006/relationships/image" Target="../media/image132.jpeg"/><Relationship Id="rId46" Type="http://schemas.openxmlformats.org/officeDocument/2006/relationships/image" Target="../media/image140.jpeg"/><Relationship Id="rId59" Type="http://schemas.openxmlformats.org/officeDocument/2006/relationships/image" Target="../media/image210.jpeg"/><Relationship Id="rId67" Type="http://schemas.openxmlformats.org/officeDocument/2006/relationships/image" Target="../media/image259.jpeg"/><Relationship Id="rId103" Type="http://schemas.openxmlformats.org/officeDocument/2006/relationships/image" Target="../media/image370.jpeg"/><Relationship Id="rId108" Type="http://schemas.openxmlformats.org/officeDocument/2006/relationships/image" Target="../media/image389.jpeg"/><Relationship Id="rId116" Type="http://schemas.openxmlformats.org/officeDocument/2006/relationships/image" Target="../media/image444.jpeg"/><Relationship Id="rId124" Type="http://schemas.openxmlformats.org/officeDocument/2006/relationships/image" Target="../media/image482.jpeg"/><Relationship Id="rId129" Type="http://schemas.openxmlformats.org/officeDocument/2006/relationships/image" Target="../media/image490.jpeg"/><Relationship Id="rId137" Type="http://schemas.openxmlformats.org/officeDocument/2006/relationships/image" Target="../media/image507.jpeg"/><Relationship Id="rId20" Type="http://schemas.openxmlformats.org/officeDocument/2006/relationships/image" Target="../media/image66.jpeg"/><Relationship Id="rId41" Type="http://schemas.openxmlformats.org/officeDocument/2006/relationships/image" Target="../media/image135.jpeg"/><Relationship Id="rId54" Type="http://schemas.openxmlformats.org/officeDocument/2006/relationships/image" Target="../media/image148.jpeg"/><Relationship Id="rId62" Type="http://schemas.openxmlformats.org/officeDocument/2006/relationships/image" Target="../media/image215.jpeg"/><Relationship Id="rId70" Type="http://schemas.openxmlformats.org/officeDocument/2006/relationships/image" Target="../media/image268.jpeg"/><Relationship Id="rId75" Type="http://schemas.openxmlformats.org/officeDocument/2006/relationships/image" Target="../media/image333.jpeg"/><Relationship Id="rId83" Type="http://schemas.openxmlformats.org/officeDocument/2006/relationships/image" Target="../media/image341.jpeg"/><Relationship Id="rId88" Type="http://schemas.openxmlformats.org/officeDocument/2006/relationships/image" Target="../media/image346.jpeg"/><Relationship Id="rId91" Type="http://schemas.openxmlformats.org/officeDocument/2006/relationships/image" Target="../media/image349.jpeg"/><Relationship Id="rId96" Type="http://schemas.openxmlformats.org/officeDocument/2006/relationships/image" Target="../media/image363.jpeg"/><Relationship Id="rId111" Type="http://schemas.openxmlformats.org/officeDocument/2006/relationships/image" Target="../media/image418.jpeg"/><Relationship Id="rId132" Type="http://schemas.openxmlformats.org/officeDocument/2006/relationships/image" Target="../media/image498.jpeg"/><Relationship Id="rId140" Type="http://schemas.openxmlformats.org/officeDocument/2006/relationships/image" Target="../media/image510.jpeg"/><Relationship Id="rId145" Type="http://schemas.openxmlformats.org/officeDocument/2006/relationships/image" Target="../media/image515.jpeg"/><Relationship Id="rId153" Type="http://schemas.openxmlformats.org/officeDocument/2006/relationships/image" Target="../media/image582.png"/><Relationship Id="rId1" Type="http://schemas.openxmlformats.org/officeDocument/2006/relationships/image" Target="../media/image1.jpeg"/><Relationship Id="rId6" Type="http://schemas.openxmlformats.org/officeDocument/2006/relationships/image" Target="../media/image36.jpeg"/><Relationship Id="rId15" Type="http://schemas.openxmlformats.org/officeDocument/2006/relationships/image" Target="../media/image59.jpeg"/><Relationship Id="rId23" Type="http://schemas.openxmlformats.org/officeDocument/2006/relationships/image" Target="../media/image70.jpeg"/><Relationship Id="rId28" Type="http://schemas.openxmlformats.org/officeDocument/2006/relationships/image" Target="../media/image95.jpeg"/><Relationship Id="rId36" Type="http://schemas.openxmlformats.org/officeDocument/2006/relationships/image" Target="../media/image130.jpeg"/><Relationship Id="rId49" Type="http://schemas.openxmlformats.org/officeDocument/2006/relationships/image" Target="../media/image143.jpeg"/><Relationship Id="rId57" Type="http://schemas.openxmlformats.org/officeDocument/2006/relationships/image" Target="../media/image151.png"/><Relationship Id="rId106" Type="http://schemas.openxmlformats.org/officeDocument/2006/relationships/image" Target="../media/image387.jpeg"/><Relationship Id="rId114" Type="http://schemas.openxmlformats.org/officeDocument/2006/relationships/image" Target="../media/image442.jpeg"/><Relationship Id="rId119" Type="http://schemas.openxmlformats.org/officeDocument/2006/relationships/image" Target="../media/image461.jpeg"/><Relationship Id="rId127" Type="http://schemas.openxmlformats.org/officeDocument/2006/relationships/image" Target="../media/image486.jpeg"/><Relationship Id="rId10" Type="http://schemas.openxmlformats.org/officeDocument/2006/relationships/image" Target="../media/image40.jpeg"/><Relationship Id="rId31" Type="http://schemas.openxmlformats.org/officeDocument/2006/relationships/image" Target="../media/image112.jpeg"/><Relationship Id="rId44" Type="http://schemas.openxmlformats.org/officeDocument/2006/relationships/image" Target="../media/image138.jpeg"/><Relationship Id="rId52" Type="http://schemas.openxmlformats.org/officeDocument/2006/relationships/image" Target="../media/image146.jpeg"/><Relationship Id="rId60" Type="http://schemas.openxmlformats.org/officeDocument/2006/relationships/image" Target="../media/image211.jpeg"/><Relationship Id="rId65" Type="http://schemas.openxmlformats.org/officeDocument/2006/relationships/image" Target="../media/image251.jpeg"/><Relationship Id="rId73" Type="http://schemas.openxmlformats.org/officeDocument/2006/relationships/image" Target="../media/image319.jpeg"/><Relationship Id="rId78" Type="http://schemas.openxmlformats.org/officeDocument/2006/relationships/image" Target="../media/image336.jpeg"/><Relationship Id="rId81" Type="http://schemas.openxmlformats.org/officeDocument/2006/relationships/image" Target="../media/image339.jpeg"/><Relationship Id="rId86" Type="http://schemas.openxmlformats.org/officeDocument/2006/relationships/image" Target="../media/image344.jpeg"/><Relationship Id="rId94" Type="http://schemas.openxmlformats.org/officeDocument/2006/relationships/image" Target="../media/image361.jpeg"/><Relationship Id="rId99" Type="http://schemas.openxmlformats.org/officeDocument/2006/relationships/image" Target="../media/image366.jpeg"/><Relationship Id="rId101" Type="http://schemas.openxmlformats.org/officeDocument/2006/relationships/image" Target="../media/image368.jpeg"/><Relationship Id="rId122" Type="http://schemas.openxmlformats.org/officeDocument/2006/relationships/image" Target="../media/image478.jpeg"/><Relationship Id="rId130" Type="http://schemas.openxmlformats.org/officeDocument/2006/relationships/image" Target="../media/image491.jpeg"/><Relationship Id="rId135" Type="http://schemas.openxmlformats.org/officeDocument/2006/relationships/image" Target="../media/image504.jpeg"/><Relationship Id="rId143" Type="http://schemas.openxmlformats.org/officeDocument/2006/relationships/image" Target="../media/image513.jpeg"/><Relationship Id="rId148" Type="http://schemas.openxmlformats.org/officeDocument/2006/relationships/image" Target="../media/image518.jpeg"/><Relationship Id="rId151" Type="http://schemas.openxmlformats.org/officeDocument/2006/relationships/image" Target="../media/image558.jpeg"/><Relationship Id="rId4" Type="http://schemas.openxmlformats.org/officeDocument/2006/relationships/image" Target="../media/image28.jpeg"/><Relationship Id="rId9" Type="http://schemas.openxmlformats.org/officeDocument/2006/relationships/image" Target="../media/image39.jpeg"/><Relationship Id="rId13" Type="http://schemas.openxmlformats.org/officeDocument/2006/relationships/image" Target="../media/image57.jpeg"/><Relationship Id="rId18" Type="http://schemas.openxmlformats.org/officeDocument/2006/relationships/image" Target="../media/image64.png"/><Relationship Id="rId39" Type="http://schemas.openxmlformats.org/officeDocument/2006/relationships/image" Target="../media/image133.jpeg"/><Relationship Id="rId109" Type="http://schemas.openxmlformats.org/officeDocument/2006/relationships/image" Target="../media/image390.jpeg"/><Relationship Id="rId34" Type="http://schemas.openxmlformats.org/officeDocument/2006/relationships/image" Target="../media/image128.jpeg"/><Relationship Id="rId50" Type="http://schemas.openxmlformats.org/officeDocument/2006/relationships/image" Target="../media/image144.jpeg"/><Relationship Id="rId55" Type="http://schemas.openxmlformats.org/officeDocument/2006/relationships/image" Target="../media/image149.jpeg"/><Relationship Id="rId76" Type="http://schemas.openxmlformats.org/officeDocument/2006/relationships/image" Target="../media/image334.jpeg"/><Relationship Id="rId97" Type="http://schemas.openxmlformats.org/officeDocument/2006/relationships/image" Target="../media/image364.jpeg"/><Relationship Id="rId104" Type="http://schemas.openxmlformats.org/officeDocument/2006/relationships/image" Target="../media/image371.jpeg"/><Relationship Id="rId120" Type="http://schemas.openxmlformats.org/officeDocument/2006/relationships/image" Target="../media/image476.jpeg"/><Relationship Id="rId125" Type="http://schemas.openxmlformats.org/officeDocument/2006/relationships/image" Target="../media/image484.jpeg"/><Relationship Id="rId141" Type="http://schemas.openxmlformats.org/officeDocument/2006/relationships/image" Target="../media/image511.jpeg"/><Relationship Id="rId146" Type="http://schemas.openxmlformats.org/officeDocument/2006/relationships/image" Target="../media/image516.jpeg"/><Relationship Id="rId7" Type="http://schemas.openxmlformats.org/officeDocument/2006/relationships/image" Target="../media/image37.jpeg"/><Relationship Id="rId71" Type="http://schemas.openxmlformats.org/officeDocument/2006/relationships/image" Target="../media/image289.jpeg"/><Relationship Id="rId92" Type="http://schemas.openxmlformats.org/officeDocument/2006/relationships/image" Target="../media/image350.jpeg"/><Relationship Id="rId2" Type="http://schemas.openxmlformats.org/officeDocument/2006/relationships/image" Target="../media/image22.jpeg"/><Relationship Id="rId29" Type="http://schemas.openxmlformats.org/officeDocument/2006/relationships/image" Target="../media/image96.jpeg"/><Relationship Id="rId24" Type="http://schemas.openxmlformats.org/officeDocument/2006/relationships/image" Target="../media/image71.jpeg"/><Relationship Id="rId40" Type="http://schemas.openxmlformats.org/officeDocument/2006/relationships/image" Target="../media/image134.jpeg"/><Relationship Id="rId45" Type="http://schemas.openxmlformats.org/officeDocument/2006/relationships/image" Target="../media/image139.jpeg"/><Relationship Id="rId66" Type="http://schemas.openxmlformats.org/officeDocument/2006/relationships/image" Target="../media/image256.jpeg"/><Relationship Id="rId87" Type="http://schemas.openxmlformats.org/officeDocument/2006/relationships/image" Target="../media/image345.jpeg"/><Relationship Id="rId110" Type="http://schemas.openxmlformats.org/officeDocument/2006/relationships/image" Target="../media/image397.jpeg"/><Relationship Id="rId115" Type="http://schemas.openxmlformats.org/officeDocument/2006/relationships/image" Target="../media/image443.jpeg"/><Relationship Id="rId131" Type="http://schemas.openxmlformats.org/officeDocument/2006/relationships/image" Target="../media/image492.jpeg"/><Relationship Id="rId136" Type="http://schemas.openxmlformats.org/officeDocument/2006/relationships/image" Target="../media/image506.jpeg"/><Relationship Id="rId61" Type="http://schemas.openxmlformats.org/officeDocument/2006/relationships/image" Target="../media/image214.jpeg"/><Relationship Id="rId82" Type="http://schemas.openxmlformats.org/officeDocument/2006/relationships/image" Target="../media/image340.jpeg"/><Relationship Id="rId152" Type="http://schemas.openxmlformats.org/officeDocument/2006/relationships/image" Target="../media/image581.png"/><Relationship Id="rId19" Type="http://schemas.openxmlformats.org/officeDocument/2006/relationships/image" Target="../media/image65.jpeg"/><Relationship Id="rId14" Type="http://schemas.openxmlformats.org/officeDocument/2006/relationships/image" Target="../media/image58.jpeg"/><Relationship Id="rId30" Type="http://schemas.openxmlformats.org/officeDocument/2006/relationships/image" Target="../media/image97.jpeg"/><Relationship Id="rId35" Type="http://schemas.openxmlformats.org/officeDocument/2006/relationships/image" Target="../media/image129.jpeg"/><Relationship Id="rId56" Type="http://schemas.openxmlformats.org/officeDocument/2006/relationships/image" Target="../media/image150.jpeg"/><Relationship Id="rId77" Type="http://schemas.openxmlformats.org/officeDocument/2006/relationships/image" Target="../media/image335.jpeg"/><Relationship Id="rId100" Type="http://schemas.openxmlformats.org/officeDocument/2006/relationships/image" Target="../media/image367.jpeg"/><Relationship Id="rId105" Type="http://schemas.openxmlformats.org/officeDocument/2006/relationships/image" Target="../media/image386.jpeg"/><Relationship Id="rId126" Type="http://schemas.openxmlformats.org/officeDocument/2006/relationships/image" Target="../media/image485.jpeg"/><Relationship Id="rId147" Type="http://schemas.openxmlformats.org/officeDocument/2006/relationships/image" Target="../media/image517.jpeg"/><Relationship Id="rId8" Type="http://schemas.openxmlformats.org/officeDocument/2006/relationships/image" Target="../media/image38.jpeg"/><Relationship Id="rId51" Type="http://schemas.openxmlformats.org/officeDocument/2006/relationships/image" Target="../media/image145.jpeg"/><Relationship Id="rId72" Type="http://schemas.openxmlformats.org/officeDocument/2006/relationships/image" Target="../media/image290.jpeg"/><Relationship Id="rId93" Type="http://schemas.openxmlformats.org/officeDocument/2006/relationships/image" Target="../media/image360.jpeg"/><Relationship Id="rId98" Type="http://schemas.openxmlformats.org/officeDocument/2006/relationships/image" Target="../media/image365.jpeg"/><Relationship Id="rId121" Type="http://schemas.openxmlformats.org/officeDocument/2006/relationships/image" Target="../media/image477.jpeg"/><Relationship Id="rId142" Type="http://schemas.openxmlformats.org/officeDocument/2006/relationships/image" Target="../media/image512.jpeg"/><Relationship Id="rId3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0</xdr:row>
      <xdr:rowOff>9525</xdr:rowOff>
    </xdr:from>
    <xdr:to>
      <xdr:col>7</xdr:col>
      <xdr:colOff>0</xdr:colOff>
      <xdr:row>4</xdr:row>
      <xdr:rowOff>142875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617</xdr:row>
      <xdr:rowOff>9525</xdr:rowOff>
    </xdr:from>
    <xdr:to>
      <xdr:col>0</xdr:col>
      <xdr:colOff>1504950</xdr:colOff>
      <xdr:row>617</xdr:row>
      <xdr:rowOff>1504950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618</xdr:row>
      <xdr:rowOff>9525</xdr:rowOff>
    </xdr:from>
    <xdr:to>
      <xdr:col>0</xdr:col>
      <xdr:colOff>1504950</xdr:colOff>
      <xdr:row>618</xdr:row>
      <xdr:rowOff>1504950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621</xdr:row>
      <xdr:rowOff>0</xdr:rowOff>
    </xdr:from>
    <xdr:to>
      <xdr:col>0</xdr:col>
      <xdr:colOff>1514475</xdr:colOff>
      <xdr:row>621</xdr:row>
      <xdr:rowOff>2009775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622</xdr:row>
      <xdr:rowOff>9525</xdr:rowOff>
    </xdr:from>
    <xdr:to>
      <xdr:col>0</xdr:col>
      <xdr:colOff>1504950</xdr:colOff>
      <xdr:row>622</xdr:row>
      <xdr:rowOff>971550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623</xdr:row>
      <xdr:rowOff>9525</xdr:rowOff>
    </xdr:from>
    <xdr:to>
      <xdr:col>0</xdr:col>
      <xdr:colOff>1504950</xdr:colOff>
      <xdr:row>623</xdr:row>
      <xdr:rowOff>1028700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624</xdr:row>
      <xdr:rowOff>9525</xdr:rowOff>
    </xdr:from>
    <xdr:to>
      <xdr:col>0</xdr:col>
      <xdr:colOff>1504950</xdr:colOff>
      <xdr:row>624</xdr:row>
      <xdr:rowOff>1504950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625</xdr:row>
      <xdr:rowOff>9525</xdr:rowOff>
    </xdr:from>
    <xdr:to>
      <xdr:col>0</xdr:col>
      <xdr:colOff>1504950</xdr:colOff>
      <xdr:row>625</xdr:row>
      <xdr:rowOff>1076325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626</xdr:row>
      <xdr:rowOff>9525</xdr:rowOff>
    </xdr:from>
    <xdr:to>
      <xdr:col>0</xdr:col>
      <xdr:colOff>1495425</xdr:colOff>
      <xdr:row>626</xdr:row>
      <xdr:rowOff>971550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627</xdr:row>
      <xdr:rowOff>9525</xdr:rowOff>
    </xdr:from>
    <xdr:to>
      <xdr:col>0</xdr:col>
      <xdr:colOff>1504950</xdr:colOff>
      <xdr:row>627</xdr:row>
      <xdr:rowOff>1504950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628</xdr:row>
      <xdr:rowOff>9525</xdr:rowOff>
    </xdr:from>
    <xdr:to>
      <xdr:col>0</xdr:col>
      <xdr:colOff>1504950</xdr:colOff>
      <xdr:row>628</xdr:row>
      <xdr:rowOff>1504950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631</xdr:row>
      <xdr:rowOff>9525</xdr:rowOff>
    </xdr:from>
    <xdr:to>
      <xdr:col>0</xdr:col>
      <xdr:colOff>1504950</xdr:colOff>
      <xdr:row>631</xdr:row>
      <xdr:rowOff>1504950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633</xdr:row>
      <xdr:rowOff>0</xdr:rowOff>
    </xdr:from>
    <xdr:to>
      <xdr:col>0</xdr:col>
      <xdr:colOff>1514475</xdr:colOff>
      <xdr:row>633</xdr:row>
      <xdr:rowOff>2009775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634</xdr:row>
      <xdr:rowOff>9525</xdr:rowOff>
    </xdr:from>
    <xdr:to>
      <xdr:col>0</xdr:col>
      <xdr:colOff>1504950</xdr:colOff>
      <xdr:row>634</xdr:row>
      <xdr:rowOff>1504950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635</xdr:row>
      <xdr:rowOff>9525</xdr:rowOff>
    </xdr:from>
    <xdr:to>
      <xdr:col>0</xdr:col>
      <xdr:colOff>1504950</xdr:colOff>
      <xdr:row>635</xdr:row>
      <xdr:rowOff>1504950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636</xdr:row>
      <xdr:rowOff>9525</xdr:rowOff>
    </xdr:from>
    <xdr:to>
      <xdr:col>0</xdr:col>
      <xdr:colOff>1504950</xdr:colOff>
      <xdr:row>636</xdr:row>
      <xdr:rowOff>1504950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638</xdr:row>
      <xdr:rowOff>9525</xdr:rowOff>
    </xdr:from>
    <xdr:to>
      <xdr:col>0</xdr:col>
      <xdr:colOff>1504950</xdr:colOff>
      <xdr:row>638</xdr:row>
      <xdr:rowOff>1504950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639</xdr:row>
      <xdr:rowOff>9525</xdr:rowOff>
    </xdr:from>
    <xdr:to>
      <xdr:col>0</xdr:col>
      <xdr:colOff>1504950</xdr:colOff>
      <xdr:row>639</xdr:row>
      <xdr:rowOff>1504950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641</xdr:row>
      <xdr:rowOff>0</xdr:rowOff>
    </xdr:from>
    <xdr:to>
      <xdr:col>0</xdr:col>
      <xdr:colOff>1514475</xdr:colOff>
      <xdr:row>641</xdr:row>
      <xdr:rowOff>2828925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643</xdr:row>
      <xdr:rowOff>9525</xdr:rowOff>
    </xdr:from>
    <xdr:to>
      <xdr:col>0</xdr:col>
      <xdr:colOff>1504950</xdr:colOff>
      <xdr:row>643</xdr:row>
      <xdr:rowOff>1504950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</xdr:row>
      <xdr:rowOff>9525</xdr:rowOff>
    </xdr:from>
    <xdr:to>
      <xdr:col>0</xdr:col>
      <xdr:colOff>1504950</xdr:colOff>
      <xdr:row>32</xdr:row>
      <xdr:rowOff>1504950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</xdr:row>
      <xdr:rowOff>9525</xdr:rowOff>
    </xdr:from>
    <xdr:to>
      <xdr:col>0</xdr:col>
      <xdr:colOff>1504950</xdr:colOff>
      <xdr:row>34</xdr:row>
      <xdr:rowOff>1504950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</xdr:row>
      <xdr:rowOff>9525</xdr:rowOff>
    </xdr:from>
    <xdr:to>
      <xdr:col>0</xdr:col>
      <xdr:colOff>1504950</xdr:colOff>
      <xdr:row>35</xdr:row>
      <xdr:rowOff>1504950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</xdr:row>
      <xdr:rowOff>9525</xdr:rowOff>
    </xdr:from>
    <xdr:to>
      <xdr:col>0</xdr:col>
      <xdr:colOff>1504950</xdr:colOff>
      <xdr:row>36</xdr:row>
      <xdr:rowOff>1504950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</xdr:row>
      <xdr:rowOff>9525</xdr:rowOff>
    </xdr:from>
    <xdr:to>
      <xdr:col>0</xdr:col>
      <xdr:colOff>1504950</xdr:colOff>
      <xdr:row>37</xdr:row>
      <xdr:rowOff>1504950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</xdr:row>
      <xdr:rowOff>9525</xdr:rowOff>
    </xdr:from>
    <xdr:to>
      <xdr:col>0</xdr:col>
      <xdr:colOff>1504950</xdr:colOff>
      <xdr:row>38</xdr:row>
      <xdr:rowOff>1504950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</xdr:row>
      <xdr:rowOff>9525</xdr:rowOff>
    </xdr:from>
    <xdr:to>
      <xdr:col>0</xdr:col>
      <xdr:colOff>1504950</xdr:colOff>
      <xdr:row>39</xdr:row>
      <xdr:rowOff>1504950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</xdr:row>
      <xdr:rowOff>9525</xdr:rowOff>
    </xdr:from>
    <xdr:to>
      <xdr:col>0</xdr:col>
      <xdr:colOff>1504950</xdr:colOff>
      <xdr:row>40</xdr:row>
      <xdr:rowOff>1504950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</xdr:row>
      <xdr:rowOff>9525</xdr:rowOff>
    </xdr:from>
    <xdr:to>
      <xdr:col>0</xdr:col>
      <xdr:colOff>1504950</xdr:colOff>
      <xdr:row>41</xdr:row>
      <xdr:rowOff>1504950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</xdr:row>
      <xdr:rowOff>9525</xdr:rowOff>
    </xdr:from>
    <xdr:to>
      <xdr:col>0</xdr:col>
      <xdr:colOff>1504950</xdr:colOff>
      <xdr:row>42</xdr:row>
      <xdr:rowOff>1504950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</xdr:row>
      <xdr:rowOff>9525</xdr:rowOff>
    </xdr:from>
    <xdr:to>
      <xdr:col>0</xdr:col>
      <xdr:colOff>1504950</xdr:colOff>
      <xdr:row>43</xdr:row>
      <xdr:rowOff>1504950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</xdr:row>
      <xdr:rowOff>9525</xdr:rowOff>
    </xdr:from>
    <xdr:to>
      <xdr:col>0</xdr:col>
      <xdr:colOff>1504950</xdr:colOff>
      <xdr:row>44</xdr:row>
      <xdr:rowOff>1504950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</xdr:row>
      <xdr:rowOff>9525</xdr:rowOff>
    </xdr:from>
    <xdr:to>
      <xdr:col>0</xdr:col>
      <xdr:colOff>1504950</xdr:colOff>
      <xdr:row>45</xdr:row>
      <xdr:rowOff>1504950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</xdr:row>
      <xdr:rowOff>0</xdr:rowOff>
    </xdr:from>
    <xdr:to>
      <xdr:col>0</xdr:col>
      <xdr:colOff>1514475</xdr:colOff>
      <xdr:row>46</xdr:row>
      <xdr:rowOff>2009775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</xdr:row>
      <xdr:rowOff>9525</xdr:rowOff>
    </xdr:from>
    <xdr:to>
      <xdr:col>0</xdr:col>
      <xdr:colOff>1504950</xdr:colOff>
      <xdr:row>47</xdr:row>
      <xdr:rowOff>1504950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</xdr:row>
      <xdr:rowOff>9525</xdr:rowOff>
    </xdr:from>
    <xdr:to>
      <xdr:col>0</xdr:col>
      <xdr:colOff>1504950</xdr:colOff>
      <xdr:row>48</xdr:row>
      <xdr:rowOff>1504950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</xdr:row>
      <xdr:rowOff>9525</xdr:rowOff>
    </xdr:from>
    <xdr:to>
      <xdr:col>0</xdr:col>
      <xdr:colOff>1504950</xdr:colOff>
      <xdr:row>49</xdr:row>
      <xdr:rowOff>1504950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</xdr:row>
      <xdr:rowOff>9525</xdr:rowOff>
    </xdr:from>
    <xdr:to>
      <xdr:col>0</xdr:col>
      <xdr:colOff>1504950</xdr:colOff>
      <xdr:row>50</xdr:row>
      <xdr:rowOff>1504950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</xdr:row>
      <xdr:rowOff>9525</xdr:rowOff>
    </xdr:from>
    <xdr:to>
      <xdr:col>0</xdr:col>
      <xdr:colOff>1504950</xdr:colOff>
      <xdr:row>51</xdr:row>
      <xdr:rowOff>1504950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</xdr:row>
      <xdr:rowOff>9525</xdr:rowOff>
    </xdr:from>
    <xdr:to>
      <xdr:col>0</xdr:col>
      <xdr:colOff>1504950</xdr:colOff>
      <xdr:row>52</xdr:row>
      <xdr:rowOff>1504950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53</xdr:row>
      <xdr:rowOff>9525</xdr:rowOff>
    </xdr:from>
    <xdr:to>
      <xdr:col>0</xdr:col>
      <xdr:colOff>1504950</xdr:colOff>
      <xdr:row>53</xdr:row>
      <xdr:rowOff>1504950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54</xdr:row>
      <xdr:rowOff>9525</xdr:rowOff>
    </xdr:from>
    <xdr:to>
      <xdr:col>0</xdr:col>
      <xdr:colOff>1504950</xdr:colOff>
      <xdr:row>54</xdr:row>
      <xdr:rowOff>1504950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55</xdr:row>
      <xdr:rowOff>9525</xdr:rowOff>
    </xdr:from>
    <xdr:to>
      <xdr:col>0</xdr:col>
      <xdr:colOff>1504950</xdr:colOff>
      <xdr:row>55</xdr:row>
      <xdr:rowOff>1504950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57</xdr:row>
      <xdr:rowOff>9525</xdr:rowOff>
    </xdr:from>
    <xdr:to>
      <xdr:col>0</xdr:col>
      <xdr:colOff>1504950</xdr:colOff>
      <xdr:row>57</xdr:row>
      <xdr:rowOff>1504950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58</xdr:row>
      <xdr:rowOff>9525</xdr:rowOff>
    </xdr:from>
    <xdr:to>
      <xdr:col>0</xdr:col>
      <xdr:colOff>1504950</xdr:colOff>
      <xdr:row>58</xdr:row>
      <xdr:rowOff>1504950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59</xdr:row>
      <xdr:rowOff>9525</xdr:rowOff>
    </xdr:from>
    <xdr:to>
      <xdr:col>0</xdr:col>
      <xdr:colOff>1504950</xdr:colOff>
      <xdr:row>59</xdr:row>
      <xdr:rowOff>1504950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60</xdr:row>
      <xdr:rowOff>9525</xdr:rowOff>
    </xdr:from>
    <xdr:to>
      <xdr:col>0</xdr:col>
      <xdr:colOff>1504950</xdr:colOff>
      <xdr:row>60</xdr:row>
      <xdr:rowOff>1504950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61</xdr:row>
      <xdr:rowOff>9525</xdr:rowOff>
    </xdr:from>
    <xdr:to>
      <xdr:col>0</xdr:col>
      <xdr:colOff>1504950</xdr:colOff>
      <xdr:row>61</xdr:row>
      <xdr:rowOff>1504950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62</xdr:row>
      <xdr:rowOff>9525</xdr:rowOff>
    </xdr:from>
    <xdr:to>
      <xdr:col>0</xdr:col>
      <xdr:colOff>1504950</xdr:colOff>
      <xdr:row>62</xdr:row>
      <xdr:rowOff>1504950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63</xdr:row>
      <xdr:rowOff>9525</xdr:rowOff>
    </xdr:from>
    <xdr:to>
      <xdr:col>0</xdr:col>
      <xdr:colOff>1504950</xdr:colOff>
      <xdr:row>63</xdr:row>
      <xdr:rowOff>1504950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64</xdr:row>
      <xdr:rowOff>9525</xdr:rowOff>
    </xdr:from>
    <xdr:to>
      <xdr:col>0</xdr:col>
      <xdr:colOff>1504950</xdr:colOff>
      <xdr:row>64</xdr:row>
      <xdr:rowOff>1504950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65</xdr:row>
      <xdr:rowOff>9525</xdr:rowOff>
    </xdr:from>
    <xdr:to>
      <xdr:col>0</xdr:col>
      <xdr:colOff>1504950</xdr:colOff>
      <xdr:row>65</xdr:row>
      <xdr:rowOff>1504950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66</xdr:row>
      <xdr:rowOff>9525</xdr:rowOff>
    </xdr:from>
    <xdr:to>
      <xdr:col>0</xdr:col>
      <xdr:colOff>1504950</xdr:colOff>
      <xdr:row>66</xdr:row>
      <xdr:rowOff>1504950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67</xdr:row>
      <xdr:rowOff>9525</xdr:rowOff>
    </xdr:from>
    <xdr:to>
      <xdr:col>0</xdr:col>
      <xdr:colOff>1504950</xdr:colOff>
      <xdr:row>67</xdr:row>
      <xdr:rowOff>1504950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68</xdr:row>
      <xdr:rowOff>9525</xdr:rowOff>
    </xdr:from>
    <xdr:to>
      <xdr:col>0</xdr:col>
      <xdr:colOff>1504950</xdr:colOff>
      <xdr:row>68</xdr:row>
      <xdr:rowOff>1504950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69</xdr:row>
      <xdr:rowOff>9525</xdr:rowOff>
    </xdr:from>
    <xdr:to>
      <xdr:col>0</xdr:col>
      <xdr:colOff>1504950</xdr:colOff>
      <xdr:row>69</xdr:row>
      <xdr:rowOff>1504950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71</xdr:row>
      <xdr:rowOff>9525</xdr:rowOff>
    </xdr:from>
    <xdr:to>
      <xdr:col>0</xdr:col>
      <xdr:colOff>1504950</xdr:colOff>
      <xdr:row>71</xdr:row>
      <xdr:rowOff>1504950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72</xdr:row>
      <xdr:rowOff>9525</xdr:rowOff>
    </xdr:from>
    <xdr:to>
      <xdr:col>0</xdr:col>
      <xdr:colOff>1504950</xdr:colOff>
      <xdr:row>72</xdr:row>
      <xdr:rowOff>1504950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73</xdr:row>
      <xdr:rowOff>9525</xdr:rowOff>
    </xdr:from>
    <xdr:to>
      <xdr:col>0</xdr:col>
      <xdr:colOff>1504950</xdr:colOff>
      <xdr:row>73</xdr:row>
      <xdr:rowOff>1504950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74</xdr:row>
      <xdr:rowOff>9525</xdr:rowOff>
    </xdr:from>
    <xdr:to>
      <xdr:col>0</xdr:col>
      <xdr:colOff>1504950</xdr:colOff>
      <xdr:row>74</xdr:row>
      <xdr:rowOff>1504950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75</xdr:row>
      <xdr:rowOff>9525</xdr:rowOff>
    </xdr:from>
    <xdr:to>
      <xdr:col>0</xdr:col>
      <xdr:colOff>1504950</xdr:colOff>
      <xdr:row>75</xdr:row>
      <xdr:rowOff>1504950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76</xdr:row>
      <xdr:rowOff>9525</xdr:rowOff>
    </xdr:from>
    <xdr:to>
      <xdr:col>0</xdr:col>
      <xdr:colOff>1504950</xdr:colOff>
      <xdr:row>76</xdr:row>
      <xdr:rowOff>1504950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77</xdr:row>
      <xdr:rowOff>9525</xdr:rowOff>
    </xdr:from>
    <xdr:to>
      <xdr:col>0</xdr:col>
      <xdr:colOff>1504950</xdr:colOff>
      <xdr:row>77</xdr:row>
      <xdr:rowOff>1504950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78</xdr:row>
      <xdr:rowOff>9525</xdr:rowOff>
    </xdr:from>
    <xdr:to>
      <xdr:col>0</xdr:col>
      <xdr:colOff>1504950</xdr:colOff>
      <xdr:row>78</xdr:row>
      <xdr:rowOff>1504950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79</xdr:row>
      <xdr:rowOff>9525</xdr:rowOff>
    </xdr:from>
    <xdr:to>
      <xdr:col>0</xdr:col>
      <xdr:colOff>1504950</xdr:colOff>
      <xdr:row>79</xdr:row>
      <xdr:rowOff>1504950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80</xdr:row>
      <xdr:rowOff>9525</xdr:rowOff>
    </xdr:from>
    <xdr:to>
      <xdr:col>0</xdr:col>
      <xdr:colOff>1504950</xdr:colOff>
      <xdr:row>80</xdr:row>
      <xdr:rowOff>1504950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81</xdr:row>
      <xdr:rowOff>9525</xdr:rowOff>
    </xdr:from>
    <xdr:to>
      <xdr:col>0</xdr:col>
      <xdr:colOff>1504950</xdr:colOff>
      <xdr:row>81</xdr:row>
      <xdr:rowOff>1504950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82</xdr:row>
      <xdr:rowOff>9525</xdr:rowOff>
    </xdr:from>
    <xdr:to>
      <xdr:col>0</xdr:col>
      <xdr:colOff>1504950</xdr:colOff>
      <xdr:row>82</xdr:row>
      <xdr:rowOff>1504950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83</xdr:row>
      <xdr:rowOff>9525</xdr:rowOff>
    </xdr:from>
    <xdr:to>
      <xdr:col>0</xdr:col>
      <xdr:colOff>1504950</xdr:colOff>
      <xdr:row>83</xdr:row>
      <xdr:rowOff>1504950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84</xdr:row>
      <xdr:rowOff>9525</xdr:rowOff>
    </xdr:from>
    <xdr:to>
      <xdr:col>0</xdr:col>
      <xdr:colOff>1504950</xdr:colOff>
      <xdr:row>84</xdr:row>
      <xdr:rowOff>1504950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85</xdr:row>
      <xdr:rowOff>9525</xdr:rowOff>
    </xdr:from>
    <xdr:to>
      <xdr:col>0</xdr:col>
      <xdr:colOff>1504950</xdr:colOff>
      <xdr:row>85</xdr:row>
      <xdr:rowOff>1504950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86</xdr:row>
      <xdr:rowOff>9525</xdr:rowOff>
    </xdr:from>
    <xdr:to>
      <xdr:col>0</xdr:col>
      <xdr:colOff>1504950</xdr:colOff>
      <xdr:row>86</xdr:row>
      <xdr:rowOff>1504950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87</xdr:row>
      <xdr:rowOff>9525</xdr:rowOff>
    </xdr:from>
    <xdr:to>
      <xdr:col>0</xdr:col>
      <xdr:colOff>1504950</xdr:colOff>
      <xdr:row>87</xdr:row>
      <xdr:rowOff>1504950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88</xdr:row>
      <xdr:rowOff>9525</xdr:rowOff>
    </xdr:from>
    <xdr:to>
      <xdr:col>0</xdr:col>
      <xdr:colOff>1504950</xdr:colOff>
      <xdr:row>88</xdr:row>
      <xdr:rowOff>1504950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89</xdr:row>
      <xdr:rowOff>9525</xdr:rowOff>
    </xdr:from>
    <xdr:to>
      <xdr:col>0</xdr:col>
      <xdr:colOff>1504950</xdr:colOff>
      <xdr:row>89</xdr:row>
      <xdr:rowOff>1504950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90</xdr:row>
      <xdr:rowOff>9525</xdr:rowOff>
    </xdr:from>
    <xdr:to>
      <xdr:col>0</xdr:col>
      <xdr:colOff>1504950</xdr:colOff>
      <xdr:row>90</xdr:row>
      <xdr:rowOff>1504950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92</xdr:row>
      <xdr:rowOff>9525</xdr:rowOff>
    </xdr:from>
    <xdr:to>
      <xdr:col>0</xdr:col>
      <xdr:colOff>1504950</xdr:colOff>
      <xdr:row>92</xdr:row>
      <xdr:rowOff>1504950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93</xdr:row>
      <xdr:rowOff>9525</xdr:rowOff>
    </xdr:from>
    <xdr:to>
      <xdr:col>0</xdr:col>
      <xdr:colOff>1504950</xdr:colOff>
      <xdr:row>93</xdr:row>
      <xdr:rowOff>1504950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94</xdr:row>
      <xdr:rowOff>9525</xdr:rowOff>
    </xdr:from>
    <xdr:to>
      <xdr:col>0</xdr:col>
      <xdr:colOff>1504950</xdr:colOff>
      <xdr:row>94</xdr:row>
      <xdr:rowOff>1504950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95</xdr:row>
      <xdr:rowOff>9525</xdr:rowOff>
    </xdr:from>
    <xdr:to>
      <xdr:col>0</xdr:col>
      <xdr:colOff>1504950</xdr:colOff>
      <xdr:row>95</xdr:row>
      <xdr:rowOff>1504950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96</xdr:row>
      <xdr:rowOff>9525</xdr:rowOff>
    </xdr:from>
    <xdr:to>
      <xdr:col>0</xdr:col>
      <xdr:colOff>1504950</xdr:colOff>
      <xdr:row>96</xdr:row>
      <xdr:rowOff>1504950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97</xdr:row>
      <xdr:rowOff>9525</xdr:rowOff>
    </xdr:from>
    <xdr:to>
      <xdr:col>0</xdr:col>
      <xdr:colOff>1504950</xdr:colOff>
      <xdr:row>97</xdr:row>
      <xdr:rowOff>1504950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98</xdr:row>
      <xdr:rowOff>9525</xdr:rowOff>
    </xdr:from>
    <xdr:to>
      <xdr:col>0</xdr:col>
      <xdr:colOff>1504950</xdr:colOff>
      <xdr:row>98</xdr:row>
      <xdr:rowOff>1504950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99</xdr:row>
      <xdr:rowOff>9525</xdr:rowOff>
    </xdr:from>
    <xdr:to>
      <xdr:col>0</xdr:col>
      <xdr:colOff>1504950</xdr:colOff>
      <xdr:row>99</xdr:row>
      <xdr:rowOff>1504950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101</xdr:row>
      <xdr:rowOff>9525</xdr:rowOff>
    </xdr:from>
    <xdr:to>
      <xdr:col>0</xdr:col>
      <xdr:colOff>1504950</xdr:colOff>
      <xdr:row>101</xdr:row>
      <xdr:rowOff>1504950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102</xdr:row>
      <xdr:rowOff>9525</xdr:rowOff>
    </xdr:from>
    <xdr:to>
      <xdr:col>0</xdr:col>
      <xdr:colOff>1504950</xdr:colOff>
      <xdr:row>102</xdr:row>
      <xdr:rowOff>1504950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103</xdr:row>
      <xdr:rowOff>9525</xdr:rowOff>
    </xdr:from>
    <xdr:to>
      <xdr:col>0</xdr:col>
      <xdr:colOff>1504950</xdr:colOff>
      <xdr:row>103</xdr:row>
      <xdr:rowOff>1504950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104</xdr:row>
      <xdr:rowOff>9525</xdr:rowOff>
    </xdr:from>
    <xdr:to>
      <xdr:col>0</xdr:col>
      <xdr:colOff>1504950</xdr:colOff>
      <xdr:row>104</xdr:row>
      <xdr:rowOff>1504950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105</xdr:row>
      <xdr:rowOff>9525</xdr:rowOff>
    </xdr:from>
    <xdr:to>
      <xdr:col>0</xdr:col>
      <xdr:colOff>1504950</xdr:colOff>
      <xdr:row>105</xdr:row>
      <xdr:rowOff>1504950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107</xdr:row>
      <xdr:rowOff>9525</xdr:rowOff>
    </xdr:from>
    <xdr:to>
      <xdr:col>0</xdr:col>
      <xdr:colOff>1504950</xdr:colOff>
      <xdr:row>107</xdr:row>
      <xdr:rowOff>1504950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108</xdr:row>
      <xdr:rowOff>9525</xdr:rowOff>
    </xdr:from>
    <xdr:to>
      <xdr:col>0</xdr:col>
      <xdr:colOff>1504950</xdr:colOff>
      <xdr:row>108</xdr:row>
      <xdr:rowOff>1504950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109</xdr:row>
      <xdr:rowOff>9525</xdr:rowOff>
    </xdr:from>
    <xdr:to>
      <xdr:col>0</xdr:col>
      <xdr:colOff>1504950</xdr:colOff>
      <xdr:row>109</xdr:row>
      <xdr:rowOff>1504950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110</xdr:row>
      <xdr:rowOff>9525</xdr:rowOff>
    </xdr:from>
    <xdr:to>
      <xdr:col>0</xdr:col>
      <xdr:colOff>1504950</xdr:colOff>
      <xdr:row>110</xdr:row>
      <xdr:rowOff>1504950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111</xdr:row>
      <xdr:rowOff>9525</xdr:rowOff>
    </xdr:from>
    <xdr:to>
      <xdr:col>0</xdr:col>
      <xdr:colOff>1504950</xdr:colOff>
      <xdr:row>111</xdr:row>
      <xdr:rowOff>1504950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112</xdr:row>
      <xdr:rowOff>9525</xdr:rowOff>
    </xdr:from>
    <xdr:to>
      <xdr:col>0</xdr:col>
      <xdr:colOff>1504950</xdr:colOff>
      <xdr:row>112</xdr:row>
      <xdr:rowOff>1504950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113</xdr:row>
      <xdr:rowOff>9525</xdr:rowOff>
    </xdr:from>
    <xdr:to>
      <xdr:col>0</xdr:col>
      <xdr:colOff>1504950</xdr:colOff>
      <xdr:row>113</xdr:row>
      <xdr:rowOff>1504950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114</xdr:row>
      <xdr:rowOff>9525</xdr:rowOff>
    </xdr:from>
    <xdr:to>
      <xdr:col>0</xdr:col>
      <xdr:colOff>1504950</xdr:colOff>
      <xdr:row>114</xdr:row>
      <xdr:rowOff>1504950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116</xdr:row>
      <xdr:rowOff>9525</xdr:rowOff>
    </xdr:from>
    <xdr:to>
      <xdr:col>0</xdr:col>
      <xdr:colOff>1504950</xdr:colOff>
      <xdr:row>116</xdr:row>
      <xdr:rowOff>1504950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117</xdr:row>
      <xdr:rowOff>9525</xdr:rowOff>
    </xdr:from>
    <xdr:to>
      <xdr:col>0</xdr:col>
      <xdr:colOff>1504950</xdr:colOff>
      <xdr:row>117</xdr:row>
      <xdr:rowOff>1504950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118</xdr:row>
      <xdr:rowOff>9525</xdr:rowOff>
    </xdr:from>
    <xdr:to>
      <xdr:col>0</xdr:col>
      <xdr:colOff>1504950</xdr:colOff>
      <xdr:row>118</xdr:row>
      <xdr:rowOff>1504950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119</xdr:row>
      <xdr:rowOff>9525</xdr:rowOff>
    </xdr:from>
    <xdr:to>
      <xdr:col>0</xdr:col>
      <xdr:colOff>1504950</xdr:colOff>
      <xdr:row>119</xdr:row>
      <xdr:rowOff>1504950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120</xdr:row>
      <xdr:rowOff>9525</xdr:rowOff>
    </xdr:from>
    <xdr:to>
      <xdr:col>0</xdr:col>
      <xdr:colOff>1504950</xdr:colOff>
      <xdr:row>120</xdr:row>
      <xdr:rowOff>1504950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121</xdr:row>
      <xdr:rowOff>9525</xdr:rowOff>
    </xdr:from>
    <xdr:to>
      <xdr:col>0</xdr:col>
      <xdr:colOff>1504950</xdr:colOff>
      <xdr:row>121</xdr:row>
      <xdr:rowOff>1504950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122</xdr:row>
      <xdr:rowOff>9525</xdr:rowOff>
    </xdr:from>
    <xdr:to>
      <xdr:col>0</xdr:col>
      <xdr:colOff>1504950</xdr:colOff>
      <xdr:row>122</xdr:row>
      <xdr:rowOff>1504950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123</xdr:row>
      <xdr:rowOff>9525</xdr:rowOff>
    </xdr:from>
    <xdr:to>
      <xdr:col>0</xdr:col>
      <xdr:colOff>1504950</xdr:colOff>
      <xdr:row>123</xdr:row>
      <xdr:rowOff>1504950</xdr:rowOff>
    </xdr:to>
    <xdr:pic>
      <xdr:nvPicPr>
        <xdr:cNvPr id="118" name="Имя " descr="Descr 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124</xdr:row>
      <xdr:rowOff>9525</xdr:rowOff>
    </xdr:from>
    <xdr:to>
      <xdr:col>0</xdr:col>
      <xdr:colOff>1504950</xdr:colOff>
      <xdr:row>124</xdr:row>
      <xdr:rowOff>1504950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125</xdr:row>
      <xdr:rowOff>9525</xdr:rowOff>
    </xdr:from>
    <xdr:to>
      <xdr:col>0</xdr:col>
      <xdr:colOff>1504950</xdr:colOff>
      <xdr:row>125</xdr:row>
      <xdr:rowOff>1504950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126</xdr:row>
      <xdr:rowOff>9525</xdr:rowOff>
    </xdr:from>
    <xdr:to>
      <xdr:col>0</xdr:col>
      <xdr:colOff>1504950</xdr:colOff>
      <xdr:row>126</xdr:row>
      <xdr:rowOff>1504950</xdr:rowOff>
    </xdr:to>
    <xdr:pic>
      <xdr:nvPicPr>
        <xdr:cNvPr id="121" name="Имя " descr="Descr 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127</xdr:row>
      <xdr:rowOff>9525</xdr:rowOff>
    </xdr:from>
    <xdr:to>
      <xdr:col>0</xdr:col>
      <xdr:colOff>1504950</xdr:colOff>
      <xdr:row>127</xdr:row>
      <xdr:rowOff>1504950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128</xdr:row>
      <xdr:rowOff>9525</xdr:rowOff>
    </xdr:from>
    <xdr:to>
      <xdr:col>0</xdr:col>
      <xdr:colOff>1504950</xdr:colOff>
      <xdr:row>128</xdr:row>
      <xdr:rowOff>1504950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129</xdr:row>
      <xdr:rowOff>9525</xdr:rowOff>
    </xdr:from>
    <xdr:to>
      <xdr:col>0</xdr:col>
      <xdr:colOff>1504950</xdr:colOff>
      <xdr:row>129</xdr:row>
      <xdr:rowOff>1504950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130</xdr:row>
      <xdr:rowOff>9525</xdr:rowOff>
    </xdr:from>
    <xdr:to>
      <xdr:col>0</xdr:col>
      <xdr:colOff>1504950</xdr:colOff>
      <xdr:row>130</xdr:row>
      <xdr:rowOff>1504950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131</xdr:row>
      <xdr:rowOff>9525</xdr:rowOff>
    </xdr:from>
    <xdr:to>
      <xdr:col>0</xdr:col>
      <xdr:colOff>1504950</xdr:colOff>
      <xdr:row>131</xdr:row>
      <xdr:rowOff>1504950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132</xdr:row>
      <xdr:rowOff>9525</xdr:rowOff>
    </xdr:from>
    <xdr:to>
      <xdr:col>0</xdr:col>
      <xdr:colOff>1504950</xdr:colOff>
      <xdr:row>132</xdr:row>
      <xdr:rowOff>1504950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133</xdr:row>
      <xdr:rowOff>9525</xdr:rowOff>
    </xdr:from>
    <xdr:to>
      <xdr:col>0</xdr:col>
      <xdr:colOff>1504950</xdr:colOff>
      <xdr:row>133</xdr:row>
      <xdr:rowOff>1504950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134</xdr:row>
      <xdr:rowOff>9525</xdr:rowOff>
    </xdr:from>
    <xdr:to>
      <xdr:col>0</xdr:col>
      <xdr:colOff>1504950</xdr:colOff>
      <xdr:row>134</xdr:row>
      <xdr:rowOff>1504950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135</xdr:row>
      <xdr:rowOff>9525</xdr:rowOff>
    </xdr:from>
    <xdr:to>
      <xdr:col>0</xdr:col>
      <xdr:colOff>1504950</xdr:colOff>
      <xdr:row>135</xdr:row>
      <xdr:rowOff>1504950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136</xdr:row>
      <xdr:rowOff>9525</xdr:rowOff>
    </xdr:from>
    <xdr:to>
      <xdr:col>0</xdr:col>
      <xdr:colOff>1504950</xdr:colOff>
      <xdr:row>136</xdr:row>
      <xdr:rowOff>1504950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137</xdr:row>
      <xdr:rowOff>9525</xdr:rowOff>
    </xdr:from>
    <xdr:to>
      <xdr:col>0</xdr:col>
      <xdr:colOff>1504950</xdr:colOff>
      <xdr:row>137</xdr:row>
      <xdr:rowOff>1504950</xdr:rowOff>
    </xdr:to>
    <xdr:pic>
      <xdr:nvPicPr>
        <xdr:cNvPr id="132" name="Имя " descr="Descr 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139</xdr:row>
      <xdr:rowOff>9525</xdr:rowOff>
    </xdr:from>
    <xdr:to>
      <xdr:col>0</xdr:col>
      <xdr:colOff>1504950</xdr:colOff>
      <xdr:row>139</xdr:row>
      <xdr:rowOff>1504950</xdr:rowOff>
    </xdr:to>
    <xdr:pic>
      <xdr:nvPicPr>
        <xdr:cNvPr id="133" name="Имя " descr="Descr 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140</xdr:row>
      <xdr:rowOff>9525</xdr:rowOff>
    </xdr:from>
    <xdr:to>
      <xdr:col>0</xdr:col>
      <xdr:colOff>1504950</xdr:colOff>
      <xdr:row>140</xdr:row>
      <xdr:rowOff>1504950</xdr:rowOff>
    </xdr:to>
    <xdr:pic>
      <xdr:nvPicPr>
        <xdr:cNvPr id="134" name="Имя " descr="Descr 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141</xdr:row>
      <xdr:rowOff>9525</xdr:rowOff>
    </xdr:from>
    <xdr:to>
      <xdr:col>0</xdr:col>
      <xdr:colOff>1504950</xdr:colOff>
      <xdr:row>141</xdr:row>
      <xdr:rowOff>1504950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142</xdr:row>
      <xdr:rowOff>9525</xdr:rowOff>
    </xdr:from>
    <xdr:to>
      <xdr:col>0</xdr:col>
      <xdr:colOff>1504950</xdr:colOff>
      <xdr:row>142</xdr:row>
      <xdr:rowOff>1504950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143</xdr:row>
      <xdr:rowOff>9525</xdr:rowOff>
    </xdr:from>
    <xdr:to>
      <xdr:col>0</xdr:col>
      <xdr:colOff>1504950</xdr:colOff>
      <xdr:row>143</xdr:row>
      <xdr:rowOff>1504950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144</xdr:row>
      <xdr:rowOff>9525</xdr:rowOff>
    </xdr:from>
    <xdr:to>
      <xdr:col>0</xdr:col>
      <xdr:colOff>1504950</xdr:colOff>
      <xdr:row>144</xdr:row>
      <xdr:rowOff>1504950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145</xdr:row>
      <xdr:rowOff>9525</xdr:rowOff>
    </xdr:from>
    <xdr:to>
      <xdr:col>0</xdr:col>
      <xdr:colOff>1504950</xdr:colOff>
      <xdr:row>145</xdr:row>
      <xdr:rowOff>1504950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146</xdr:row>
      <xdr:rowOff>9525</xdr:rowOff>
    </xdr:from>
    <xdr:to>
      <xdr:col>0</xdr:col>
      <xdr:colOff>1504950</xdr:colOff>
      <xdr:row>146</xdr:row>
      <xdr:rowOff>1504950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148</xdr:row>
      <xdr:rowOff>9525</xdr:rowOff>
    </xdr:from>
    <xdr:to>
      <xdr:col>0</xdr:col>
      <xdr:colOff>1504950</xdr:colOff>
      <xdr:row>148</xdr:row>
      <xdr:rowOff>1504950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</xdr:row>
      <xdr:rowOff>9525</xdr:rowOff>
    </xdr:from>
    <xdr:to>
      <xdr:col>0</xdr:col>
      <xdr:colOff>1504950</xdr:colOff>
      <xdr:row>8</xdr:row>
      <xdr:rowOff>1504950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</xdr:row>
      <xdr:rowOff>9525</xdr:rowOff>
    </xdr:from>
    <xdr:to>
      <xdr:col>0</xdr:col>
      <xdr:colOff>1504950</xdr:colOff>
      <xdr:row>9</xdr:row>
      <xdr:rowOff>1504950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</xdr:row>
      <xdr:rowOff>9525</xdr:rowOff>
    </xdr:from>
    <xdr:to>
      <xdr:col>0</xdr:col>
      <xdr:colOff>1504950</xdr:colOff>
      <xdr:row>10</xdr:row>
      <xdr:rowOff>1504950</xdr:rowOff>
    </xdr:to>
    <xdr:pic>
      <xdr:nvPicPr>
        <xdr:cNvPr id="144" name="Имя " descr="Descr 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</xdr:row>
      <xdr:rowOff>9525</xdr:rowOff>
    </xdr:from>
    <xdr:to>
      <xdr:col>0</xdr:col>
      <xdr:colOff>1504950</xdr:colOff>
      <xdr:row>11</xdr:row>
      <xdr:rowOff>1504950</xdr:rowOff>
    </xdr:to>
    <xdr:pic>
      <xdr:nvPicPr>
        <xdr:cNvPr id="145" name="Имя " descr="Descr 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</xdr:row>
      <xdr:rowOff>9525</xdr:rowOff>
    </xdr:from>
    <xdr:to>
      <xdr:col>0</xdr:col>
      <xdr:colOff>1504950</xdr:colOff>
      <xdr:row>12</xdr:row>
      <xdr:rowOff>1504950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</xdr:row>
      <xdr:rowOff>9525</xdr:rowOff>
    </xdr:from>
    <xdr:to>
      <xdr:col>0</xdr:col>
      <xdr:colOff>1504950</xdr:colOff>
      <xdr:row>13</xdr:row>
      <xdr:rowOff>1504950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</xdr:row>
      <xdr:rowOff>9525</xdr:rowOff>
    </xdr:from>
    <xdr:to>
      <xdr:col>0</xdr:col>
      <xdr:colOff>1504950</xdr:colOff>
      <xdr:row>14</xdr:row>
      <xdr:rowOff>1504950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</xdr:row>
      <xdr:rowOff>9525</xdr:rowOff>
    </xdr:from>
    <xdr:to>
      <xdr:col>0</xdr:col>
      <xdr:colOff>1504950</xdr:colOff>
      <xdr:row>15</xdr:row>
      <xdr:rowOff>1504950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</xdr:row>
      <xdr:rowOff>9525</xdr:rowOff>
    </xdr:from>
    <xdr:to>
      <xdr:col>0</xdr:col>
      <xdr:colOff>1504950</xdr:colOff>
      <xdr:row>16</xdr:row>
      <xdr:rowOff>1504950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</xdr:row>
      <xdr:rowOff>9525</xdr:rowOff>
    </xdr:from>
    <xdr:to>
      <xdr:col>0</xdr:col>
      <xdr:colOff>1504950</xdr:colOff>
      <xdr:row>17</xdr:row>
      <xdr:rowOff>1504950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</xdr:row>
      <xdr:rowOff>9525</xdr:rowOff>
    </xdr:from>
    <xdr:to>
      <xdr:col>0</xdr:col>
      <xdr:colOff>1504950</xdr:colOff>
      <xdr:row>18</xdr:row>
      <xdr:rowOff>1504950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</xdr:row>
      <xdr:rowOff>9525</xdr:rowOff>
    </xdr:from>
    <xdr:to>
      <xdr:col>0</xdr:col>
      <xdr:colOff>1504950</xdr:colOff>
      <xdr:row>19</xdr:row>
      <xdr:rowOff>1504950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</xdr:row>
      <xdr:rowOff>9525</xdr:rowOff>
    </xdr:from>
    <xdr:to>
      <xdr:col>0</xdr:col>
      <xdr:colOff>1504950</xdr:colOff>
      <xdr:row>20</xdr:row>
      <xdr:rowOff>1504950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</xdr:row>
      <xdr:rowOff>9525</xdr:rowOff>
    </xdr:from>
    <xdr:to>
      <xdr:col>0</xdr:col>
      <xdr:colOff>1504950</xdr:colOff>
      <xdr:row>21</xdr:row>
      <xdr:rowOff>1504950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</xdr:row>
      <xdr:rowOff>9525</xdr:rowOff>
    </xdr:from>
    <xdr:to>
      <xdr:col>0</xdr:col>
      <xdr:colOff>1495425</xdr:colOff>
      <xdr:row>22</xdr:row>
      <xdr:rowOff>1038225</xdr:rowOff>
    </xdr:to>
    <xdr:pic>
      <xdr:nvPicPr>
        <xdr:cNvPr id="157" name="Имя " descr="Descr 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</xdr:row>
      <xdr:rowOff>9525</xdr:rowOff>
    </xdr:from>
    <xdr:to>
      <xdr:col>0</xdr:col>
      <xdr:colOff>1504950</xdr:colOff>
      <xdr:row>23</xdr:row>
      <xdr:rowOff>1504950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</xdr:row>
      <xdr:rowOff>9525</xdr:rowOff>
    </xdr:from>
    <xdr:to>
      <xdr:col>0</xdr:col>
      <xdr:colOff>1504950</xdr:colOff>
      <xdr:row>24</xdr:row>
      <xdr:rowOff>1504950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</xdr:row>
      <xdr:rowOff>9525</xdr:rowOff>
    </xdr:from>
    <xdr:to>
      <xdr:col>0</xdr:col>
      <xdr:colOff>1504950</xdr:colOff>
      <xdr:row>25</xdr:row>
      <xdr:rowOff>1504950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</xdr:row>
      <xdr:rowOff>9525</xdr:rowOff>
    </xdr:from>
    <xdr:to>
      <xdr:col>0</xdr:col>
      <xdr:colOff>1504950</xdr:colOff>
      <xdr:row>26</xdr:row>
      <xdr:rowOff>1504950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</xdr:row>
      <xdr:rowOff>9525</xdr:rowOff>
    </xdr:from>
    <xdr:to>
      <xdr:col>0</xdr:col>
      <xdr:colOff>1504950</xdr:colOff>
      <xdr:row>27</xdr:row>
      <xdr:rowOff>1504950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</xdr:row>
      <xdr:rowOff>9525</xdr:rowOff>
    </xdr:from>
    <xdr:to>
      <xdr:col>0</xdr:col>
      <xdr:colOff>1504950</xdr:colOff>
      <xdr:row>28</xdr:row>
      <xdr:rowOff>1504950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</xdr:row>
      <xdr:rowOff>9525</xdr:rowOff>
    </xdr:from>
    <xdr:to>
      <xdr:col>0</xdr:col>
      <xdr:colOff>1504950</xdr:colOff>
      <xdr:row>29</xdr:row>
      <xdr:rowOff>1504950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</xdr:row>
      <xdr:rowOff>9525</xdr:rowOff>
    </xdr:from>
    <xdr:to>
      <xdr:col>0</xdr:col>
      <xdr:colOff>1504950</xdr:colOff>
      <xdr:row>30</xdr:row>
      <xdr:rowOff>1504950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150</xdr:row>
      <xdr:rowOff>9525</xdr:rowOff>
    </xdr:from>
    <xdr:to>
      <xdr:col>0</xdr:col>
      <xdr:colOff>1504950</xdr:colOff>
      <xdr:row>150</xdr:row>
      <xdr:rowOff>1504950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151</xdr:row>
      <xdr:rowOff>9525</xdr:rowOff>
    </xdr:from>
    <xdr:to>
      <xdr:col>0</xdr:col>
      <xdr:colOff>1504950</xdr:colOff>
      <xdr:row>151</xdr:row>
      <xdr:rowOff>1504950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152</xdr:row>
      <xdr:rowOff>9525</xdr:rowOff>
    </xdr:from>
    <xdr:to>
      <xdr:col>0</xdr:col>
      <xdr:colOff>1504950</xdr:colOff>
      <xdr:row>152</xdr:row>
      <xdr:rowOff>1504950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153</xdr:row>
      <xdr:rowOff>9525</xdr:rowOff>
    </xdr:from>
    <xdr:to>
      <xdr:col>0</xdr:col>
      <xdr:colOff>1504950</xdr:colOff>
      <xdr:row>153</xdr:row>
      <xdr:rowOff>1504950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154</xdr:row>
      <xdr:rowOff>9525</xdr:rowOff>
    </xdr:from>
    <xdr:to>
      <xdr:col>0</xdr:col>
      <xdr:colOff>1504950</xdr:colOff>
      <xdr:row>154</xdr:row>
      <xdr:rowOff>1504950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155</xdr:row>
      <xdr:rowOff>9525</xdr:rowOff>
    </xdr:from>
    <xdr:to>
      <xdr:col>0</xdr:col>
      <xdr:colOff>1504950</xdr:colOff>
      <xdr:row>155</xdr:row>
      <xdr:rowOff>1504950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156</xdr:row>
      <xdr:rowOff>9525</xdr:rowOff>
    </xdr:from>
    <xdr:to>
      <xdr:col>0</xdr:col>
      <xdr:colOff>1504950</xdr:colOff>
      <xdr:row>156</xdr:row>
      <xdr:rowOff>1504950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157</xdr:row>
      <xdr:rowOff>9525</xdr:rowOff>
    </xdr:from>
    <xdr:to>
      <xdr:col>0</xdr:col>
      <xdr:colOff>1504950</xdr:colOff>
      <xdr:row>157</xdr:row>
      <xdr:rowOff>1504950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158</xdr:row>
      <xdr:rowOff>9525</xdr:rowOff>
    </xdr:from>
    <xdr:to>
      <xdr:col>0</xdr:col>
      <xdr:colOff>1504950</xdr:colOff>
      <xdr:row>158</xdr:row>
      <xdr:rowOff>1504950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159</xdr:row>
      <xdr:rowOff>9525</xdr:rowOff>
    </xdr:from>
    <xdr:to>
      <xdr:col>0</xdr:col>
      <xdr:colOff>1504950</xdr:colOff>
      <xdr:row>159</xdr:row>
      <xdr:rowOff>1504950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160</xdr:row>
      <xdr:rowOff>9525</xdr:rowOff>
    </xdr:from>
    <xdr:to>
      <xdr:col>0</xdr:col>
      <xdr:colOff>1504950</xdr:colOff>
      <xdr:row>160</xdr:row>
      <xdr:rowOff>1504950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161</xdr:row>
      <xdr:rowOff>9525</xdr:rowOff>
    </xdr:from>
    <xdr:to>
      <xdr:col>0</xdr:col>
      <xdr:colOff>1504950</xdr:colOff>
      <xdr:row>161</xdr:row>
      <xdr:rowOff>1504950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162</xdr:row>
      <xdr:rowOff>9525</xdr:rowOff>
    </xdr:from>
    <xdr:to>
      <xdr:col>0</xdr:col>
      <xdr:colOff>1504950</xdr:colOff>
      <xdr:row>162</xdr:row>
      <xdr:rowOff>1504950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164</xdr:row>
      <xdr:rowOff>9525</xdr:rowOff>
    </xdr:from>
    <xdr:to>
      <xdr:col>0</xdr:col>
      <xdr:colOff>1504950</xdr:colOff>
      <xdr:row>164</xdr:row>
      <xdr:rowOff>1504950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165</xdr:row>
      <xdr:rowOff>9525</xdr:rowOff>
    </xdr:from>
    <xdr:to>
      <xdr:col>0</xdr:col>
      <xdr:colOff>1504950</xdr:colOff>
      <xdr:row>165</xdr:row>
      <xdr:rowOff>1504950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166</xdr:row>
      <xdr:rowOff>9525</xdr:rowOff>
    </xdr:from>
    <xdr:to>
      <xdr:col>0</xdr:col>
      <xdr:colOff>1504950</xdr:colOff>
      <xdr:row>166</xdr:row>
      <xdr:rowOff>1504950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167</xdr:row>
      <xdr:rowOff>9525</xdr:rowOff>
    </xdr:from>
    <xdr:to>
      <xdr:col>0</xdr:col>
      <xdr:colOff>1504950</xdr:colOff>
      <xdr:row>167</xdr:row>
      <xdr:rowOff>1504950</xdr:rowOff>
    </xdr:to>
    <xdr:pic>
      <xdr:nvPicPr>
        <xdr:cNvPr id="186" name="Имя " descr="Descr 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168</xdr:row>
      <xdr:rowOff>9525</xdr:rowOff>
    </xdr:from>
    <xdr:to>
      <xdr:col>0</xdr:col>
      <xdr:colOff>1504950</xdr:colOff>
      <xdr:row>168</xdr:row>
      <xdr:rowOff>1504950</xdr:rowOff>
    </xdr:to>
    <xdr:pic>
      <xdr:nvPicPr>
        <xdr:cNvPr id="187" name="Имя " descr="Descr 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170</xdr:row>
      <xdr:rowOff>9525</xdr:rowOff>
    </xdr:from>
    <xdr:to>
      <xdr:col>0</xdr:col>
      <xdr:colOff>1504950</xdr:colOff>
      <xdr:row>170</xdr:row>
      <xdr:rowOff>1504950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171</xdr:row>
      <xdr:rowOff>9525</xdr:rowOff>
    </xdr:from>
    <xdr:to>
      <xdr:col>0</xdr:col>
      <xdr:colOff>1504950</xdr:colOff>
      <xdr:row>171</xdr:row>
      <xdr:rowOff>1504950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172</xdr:row>
      <xdr:rowOff>9525</xdr:rowOff>
    </xdr:from>
    <xdr:to>
      <xdr:col>0</xdr:col>
      <xdr:colOff>1504950</xdr:colOff>
      <xdr:row>172</xdr:row>
      <xdr:rowOff>1504950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173</xdr:row>
      <xdr:rowOff>9525</xdr:rowOff>
    </xdr:from>
    <xdr:to>
      <xdr:col>0</xdr:col>
      <xdr:colOff>1504950</xdr:colOff>
      <xdr:row>173</xdr:row>
      <xdr:rowOff>1504950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174</xdr:row>
      <xdr:rowOff>9525</xdr:rowOff>
    </xdr:from>
    <xdr:to>
      <xdr:col>0</xdr:col>
      <xdr:colOff>1504950</xdr:colOff>
      <xdr:row>174</xdr:row>
      <xdr:rowOff>1504950</xdr:rowOff>
    </xdr:to>
    <xdr:pic>
      <xdr:nvPicPr>
        <xdr:cNvPr id="195" name="Имя " descr="Descr 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175</xdr:row>
      <xdr:rowOff>9525</xdr:rowOff>
    </xdr:from>
    <xdr:to>
      <xdr:col>0</xdr:col>
      <xdr:colOff>1504950</xdr:colOff>
      <xdr:row>175</xdr:row>
      <xdr:rowOff>1504950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176</xdr:row>
      <xdr:rowOff>9525</xdr:rowOff>
    </xdr:from>
    <xdr:to>
      <xdr:col>0</xdr:col>
      <xdr:colOff>1504950</xdr:colOff>
      <xdr:row>176</xdr:row>
      <xdr:rowOff>1504950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177</xdr:row>
      <xdr:rowOff>9525</xdr:rowOff>
    </xdr:from>
    <xdr:to>
      <xdr:col>0</xdr:col>
      <xdr:colOff>1504950</xdr:colOff>
      <xdr:row>177</xdr:row>
      <xdr:rowOff>1504950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178</xdr:row>
      <xdr:rowOff>9525</xdr:rowOff>
    </xdr:from>
    <xdr:to>
      <xdr:col>0</xdr:col>
      <xdr:colOff>1504950</xdr:colOff>
      <xdr:row>178</xdr:row>
      <xdr:rowOff>1504950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179</xdr:row>
      <xdr:rowOff>9525</xdr:rowOff>
    </xdr:from>
    <xdr:to>
      <xdr:col>0</xdr:col>
      <xdr:colOff>1504950</xdr:colOff>
      <xdr:row>179</xdr:row>
      <xdr:rowOff>1504950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180</xdr:row>
      <xdr:rowOff>9525</xdr:rowOff>
    </xdr:from>
    <xdr:to>
      <xdr:col>0</xdr:col>
      <xdr:colOff>1504950</xdr:colOff>
      <xdr:row>180</xdr:row>
      <xdr:rowOff>1504950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181</xdr:row>
      <xdr:rowOff>9525</xdr:rowOff>
    </xdr:from>
    <xdr:to>
      <xdr:col>0</xdr:col>
      <xdr:colOff>1504950</xdr:colOff>
      <xdr:row>181</xdr:row>
      <xdr:rowOff>1504950</xdr:rowOff>
    </xdr:to>
    <xdr:pic>
      <xdr:nvPicPr>
        <xdr:cNvPr id="203" name="Имя " descr="Descr 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182</xdr:row>
      <xdr:rowOff>9525</xdr:rowOff>
    </xdr:from>
    <xdr:to>
      <xdr:col>0</xdr:col>
      <xdr:colOff>1504950</xdr:colOff>
      <xdr:row>182</xdr:row>
      <xdr:rowOff>1504950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183</xdr:row>
      <xdr:rowOff>9525</xdr:rowOff>
    </xdr:from>
    <xdr:to>
      <xdr:col>0</xdr:col>
      <xdr:colOff>1504950</xdr:colOff>
      <xdr:row>183</xdr:row>
      <xdr:rowOff>1504950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184</xdr:row>
      <xdr:rowOff>9525</xdr:rowOff>
    </xdr:from>
    <xdr:to>
      <xdr:col>0</xdr:col>
      <xdr:colOff>1504950</xdr:colOff>
      <xdr:row>184</xdr:row>
      <xdr:rowOff>1504950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185</xdr:row>
      <xdr:rowOff>9525</xdr:rowOff>
    </xdr:from>
    <xdr:to>
      <xdr:col>0</xdr:col>
      <xdr:colOff>1504950</xdr:colOff>
      <xdr:row>185</xdr:row>
      <xdr:rowOff>1504950</xdr:rowOff>
    </xdr:to>
    <xdr:pic>
      <xdr:nvPicPr>
        <xdr:cNvPr id="207" name="Имя " descr="Descr 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186</xdr:row>
      <xdr:rowOff>9525</xdr:rowOff>
    </xdr:from>
    <xdr:to>
      <xdr:col>0</xdr:col>
      <xdr:colOff>1504950</xdr:colOff>
      <xdr:row>186</xdr:row>
      <xdr:rowOff>1504950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187</xdr:row>
      <xdr:rowOff>9525</xdr:rowOff>
    </xdr:from>
    <xdr:to>
      <xdr:col>0</xdr:col>
      <xdr:colOff>1504950</xdr:colOff>
      <xdr:row>187</xdr:row>
      <xdr:rowOff>1504950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188</xdr:row>
      <xdr:rowOff>9525</xdr:rowOff>
    </xdr:from>
    <xdr:to>
      <xdr:col>0</xdr:col>
      <xdr:colOff>1504950</xdr:colOff>
      <xdr:row>188</xdr:row>
      <xdr:rowOff>1504950</xdr:rowOff>
    </xdr:to>
    <xdr:pic>
      <xdr:nvPicPr>
        <xdr:cNvPr id="210" name="Имя " descr="Descr 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189</xdr:row>
      <xdr:rowOff>9525</xdr:rowOff>
    </xdr:from>
    <xdr:to>
      <xdr:col>0</xdr:col>
      <xdr:colOff>1504950</xdr:colOff>
      <xdr:row>189</xdr:row>
      <xdr:rowOff>1504950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190</xdr:row>
      <xdr:rowOff>9525</xdr:rowOff>
    </xdr:from>
    <xdr:to>
      <xdr:col>0</xdr:col>
      <xdr:colOff>1504950</xdr:colOff>
      <xdr:row>190</xdr:row>
      <xdr:rowOff>1504950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191</xdr:row>
      <xdr:rowOff>9525</xdr:rowOff>
    </xdr:from>
    <xdr:to>
      <xdr:col>0</xdr:col>
      <xdr:colOff>1504950</xdr:colOff>
      <xdr:row>191</xdr:row>
      <xdr:rowOff>1504950</xdr:rowOff>
    </xdr:to>
    <xdr:pic>
      <xdr:nvPicPr>
        <xdr:cNvPr id="213" name="Имя " descr="Descr 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192</xdr:row>
      <xdr:rowOff>9525</xdr:rowOff>
    </xdr:from>
    <xdr:to>
      <xdr:col>0</xdr:col>
      <xdr:colOff>1504950</xdr:colOff>
      <xdr:row>192</xdr:row>
      <xdr:rowOff>1504950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194</xdr:row>
      <xdr:rowOff>9525</xdr:rowOff>
    </xdr:from>
    <xdr:to>
      <xdr:col>0</xdr:col>
      <xdr:colOff>1504950</xdr:colOff>
      <xdr:row>194</xdr:row>
      <xdr:rowOff>1504950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195</xdr:row>
      <xdr:rowOff>9525</xdr:rowOff>
    </xdr:from>
    <xdr:to>
      <xdr:col>0</xdr:col>
      <xdr:colOff>1504950</xdr:colOff>
      <xdr:row>195</xdr:row>
      <xdr:rowOff>1504950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196</xdr:row>
      <xdr:rowOff>9525</xdr:rowOff>
    </xdr:from>
    <xdr:to>
      <xdr:col>0</xdr:col>
      <xdr:colOff>1504950</xdr:colOff>
      <xdr:row>196</xdr:row>
      <xdr:rowOff>1504950</xdr:rowOff>
    </xdr:to>
    <xdr:pic>
      <xdr:nvPicPr>
        <xdr:cNvPr id="217" name="Имя " descr="Descr 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197</xdr:row>
      <xdr:rowOff>9525</xdr:rowOff>
    </xdr:from>
    <xdr:to>
      <xdr:col>0</xdr:col>
      <xdr:colOff>1504950</xdr:colOff>
      <xdr:row>197</xdr:row>
      <xdr:rowOff>1504950</xdr:rowOff>
    </xdr:to>
    <xdr:pic>
      <xdr:nvPicPr>
        <xdr:cNvPr id="218" name="Имя " descr="Descr 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198</xdr:row>
      <xdr:rowOff>9525</xdr:rowOff>
    </xdr:from>
    <xdr:to>
      <xdr:col>0</xdr:col>
      <xdr:colOff>1504950</xdr:colOff>
      <xdr:row>198</xdr:row>
      <xdr:rowOff>1504950</xdr:rowOff>
    </xdr:to>
    <xdr:pic>
      <xdr:nvPicPr>
        <xdr:cNvPr id="219" name="Имя " descr="Descr 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199</xdr:row>
      <xdr:rowOff>9525</xdr:rowOff>
    </xdr:from>
    <xdr:to>
      <xdr:col>0</xdr:col>
      <xdr:colOff>1504950</xdr:colOff>
      <xdr:row>199</xdr:row>
      <xdr:rowOff>1504950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200</xdr:row>
      <xdr:rowOff>9525</xdr:rowOff>
    </xdr:from>
    <xdr:to>
      <xdr:col>0</xdr:col>
      <xdr:colOff>1504950</xdr:colOff>
      <xdr:row>200</xdr:row>
      <xdr:rowOff>1504950</xdr:rowOff>
    </xdr:to>
    <xdr:pic>
      <xdr:nvPicPr>
        <xdr:cNvPr id="221" name="Имя " descr="Descr 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201</xdr:row>
      <xdr:rowOff>9525</xdr:rowOff>
    </xdr:from>
    <xdr:to>
      <xdr:col>0</xdr:col>
      <xdr:colOff>1504950</xdr:colOff>
      <xdr:row>201</xdr:row>
      <xdr:rowOff>1504950</xdr:rowOff>
    </xdr:to>
    <xdr:pic>
      <xdr:nvPicPr>
        <xdr:cNvPr id="222" name="Имя " descr="Descr 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202</xdr:row>
      <xdr:rowOff>9525</xdr:rowOff>
    </xdr:from>
    <xdr:to>
      <xdr:col>0</xdr:col>
      <xdr:colOff>1504950</xdr:colOff>
      <xdr:row>202</xdr:row>
      <xdr:rowOff>1504950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203</xdr:row>
      <xdr:rowOff>9525</xdr:rowOff>
    </xdr:from>
    <xdr:to>
      <xdr:col>0</xdr:col>
      <xdr:colOff>1504950</xdr:colOff>
      <xdr:row>203</xdr:row>
      <xdr:rowOff>1504950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204</xdr:row>
      <xdr:rowOff>9525</xdr:rowOff>
    </xdr:from>
    <xdr:to>
      <xdr:col>0</xdr:col>
      <xdr:colOff>1504950</xdr:colOff>
      <xdr:row>204</xdr:row>
      <xdr:rowOff>1504950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205</xdr:row>
      <xdr:rowOff>9525</xdr:rowOff>
    </xdr:from>
    <xdr:to>
      <xdr:col>0</xdr:col>
      <xdr:colOff>1504950</xdr:colOff>
      <xdr:row>205</xdr:row>
      <xdr:rowOff>1504950</xdr:rowOff>
    </xdr:to>
    <xdr:pic>
      <xdr:nvPicPr>
        <xdr:cNvPr id="226" name="Имя " descr="Descr 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206</xdr:row>
      <xdr:rowOff>9525</xdr:rowOff>
    </xdr:from>
    <xdr:to>
      <xdr:col>0</xdr:col>
      <xdr:colOff>1504950</xdr:colOff>
      <xdr:row>206</xdr:row>
      <xdr:rowOff>1504950</xdr:rowOff>
    </xdr:to>
    <xdr:pic>
      <xdr:nvPicPr>
        <xdr:cNvPr id="227" name="Имя " descr="Descr 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208</xdr:row>
      <xdr:rowOff>9525</xdr:rowOff>
    </xdr:from>
    <xdr:to>
      <xdr:col>0</xdr:col>
      <xdr:colOff>1504950</xdr:colOff>
      <xdr:row>208</xdr:row>
      <xdr:rowOff>1504950</xdr:rowOff>
    </xdr:to>
    <xdr:pic>
      <xdr:nvPicPr>
        <xdr:cNvPr id="237" name="Имя " descr="Descr 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209</xdr:row>
      <xdr:rowOff>9525</xdr:rowOff>
    </xdr:from>
    <xdr:to>
      <xdr:col>0</xdr:col>
      <xdr:colOff>1504950</xdr:colOff>
      <xdr:row>209</xdr:row>
      <xdr:rowOff>1504950</xdr:rowOff>
    </xdr:to>
    <xdr:pic>
      <xdr:nvPicPr>
        <xdr:cNvPr id="238" name="Имя " descr="Descr 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210</xdr:row>
      <xdr:rowOff>9525</xdr:rowOff>
    </xdr:from>
    <xdr:to>
      <xdr:col>0</xdr:col>
      <xdr:colOff>1504950</xdr:colOff>
      <xdr:row>210</xdr:row>
      <xdr:rowOff>1504950</xdr:rowOff>
    </xdr:to>
    <xdr:pic>
      <xdr:nvPicPr>
        <xdr:cNvPr id="239" name="Имя " descr="Descr 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211</xdr:row>
      <xdr:rowOff>9525</xdr:rowOff>
    </xdr:from>
    <xdr:to>
      <xdr:col>0</xdr:col>
      <xdr:colOff>1504950</xdr:colOff>
      <xdr:row>211</xdr:row>
      <xdr:rowOff>1504950</xdr:rowOff>
    </xdr:to>
    <xdr:pic>
      <xdr:nvPicPr>
        <xdr:cNvPr id="241" name="Имя " descr="Descr 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213</xdr:row>
      <xdr:rowOff>9525</xdr:rowOff>
    </xdr:from>
    <xdr:to>
      <xdr:col>0</xdr:col>
      <xdr:colOff>1504950</xdr:colOff>
      <xdr:row>213</xdr:row>
      <xdr:rowOff>1504950</xdr:rowOff>
    </xdr:to>
    <xdr:pic>
      <xdr:nvPicPr>
        <xdr:cNvPr id="242" name="Имя " descr="Descr 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214</xdr:row>
      <xdr:rowOff>9525</xdr:rowOff>
    </xdr:from>
    <xdr:to>
      <xdr:col>0</xdr:col>
      <xdr:colOff>1504950</xdr:colOff>
      <xdr:row>214</xdr:row>
      <xdr:rowOff>1504950</xdr:rowOff>
    </xdr:to>
    <xdr:pic>
      <xdr:nvPicPr>
        <xdr:cNvPr id="243" name="Имя " descr="Descr 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215</xdr:row>
      <xdr:rowOff>9525</xdr:rowOff>
    </xdr:from>
    <xdr:to>
      <xdr:col>0</xdr:col>
      <xdr:colOff>1504950</xdr:colOff>
      <xdr:row>215</xdr:row>
      <xdr:rowOff>1504950</xdr:rowOff>
    </xdr:to>
    <xdr:pic>
      <xdr:nvPicPr>
        <xdr:cNvPr id="244" name="Имя " descr="Descr 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216</xdr:row>
      <xdr:rowOff>9525</xdr:rowOff>
    </xdr:from>
    <xdr:to>
      <xdr:col>0</xdr:col>
      <xdr:colOff>1504950</xdr:colOff>
      <xdr:row>216</xdr:row>
      <xdr:rowOff>1504950</xdr:rowOff>
    </xdr:to>
    <xdr:pic>
      <xdr:nvPicPr>
        <xdr:cNvPr id="245" name="Имя " descr="Descr 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217</xdr:row>
      <xdr:rowOff>9525</xdr:rowOff>
    </xdr:from>
    <xdr:to>
      <xdr:col>0</xdr:col>
      <xdr:colOff>1504950</xdr:colOff>
      <xdr:row>217</xdr:row>
      <xdr:rowOff>1504950</xdr:rowOff>
    </xdr:to>
    <xdr:pic>
      <xdr:nvPicPr>
        <xdr:cNvPr id="246" name="Имя " descr="Descr 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218</xdr:row>
      <xdr:rowOff>9525</xdr:rowOff>
    </xdr:from>
    <xdr:to>
      <xdr:col>0</xdr:col>
      <xdr:colOff>1504950</xdr:colOff>
      <xdr:row>218</xdr:row>
      <xdr:rowOff>1504950</xdr:rowOff>
    </xdr:to>
    <xdr:pic>
      <xdr:nvPicPr>
        <xdr:cNvPr id="247" name="Имя " descr="Descr 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219</xdr:row>
      <xdr:rowOff>9525</xdr:rowOff>
    </xdr:from>
    <xdr:to>
      <xdr:col>0</xdr:col>
      <xdr:colOff>1504950</xdr:colOff>
      <xdr:row>219</xdr:row>
      <xdr:rowOff>1504950</xdr:rowOff>
    </xdr:to>
    <xdr:pic>
      <xdr:nvPicPr>
        <xdr:cNvPr id="248" name="Имя " descr="Descr 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220</xdr:row>
      <xdr:rowOff>9525</xdr:rowOff>
    </xdr:from>
    <xdr:to>
      <xdr:col>0</xdr:col>
      <xdr:colOff>1504950</xdr:colOff>
      <xdr:row>220</xdr:row>
      <xdr:rowOff>1504950</xdr:rowOff>
    </xdr:to>
    <xdr:pic>
      <xdr:nvPicPr>
        <xdr:cNvPr id="249" name="Имя " descr="Descr 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221</xdr:row>
      <xdr:rowOff>9525</xdr:rowOff>
    </xdr:from>
    <xdr:to>
      <xdr:col>0</xdr:col>
      <xdr:colOff>1504950</xdr:colOff>
      <xdr:row>221</xdr:row>
      <xdr:rowOff>1504950</xdr:rowOff>
    </xdr:to>
    <xdr:pic>
      <xdr:nvPicPr>
        <xdr:cNvPr id="250" name="Имя " descr="Descr 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222</xdr:row>
      <xdr:rowOff>9525</xdr:rowOff>
    </xdr:from>
    <xdr:to>
      <xdr:col>0</xdr:col>
      <xdr:colOff>1504950</xdr:colOff>
      <xdr:row>222</xdr:row>
      <xdr:rowOff>1504950</xdr:rowOff>
    </xdr:to>
    <xdr:pic>
      <xdr:nvPicPr>
        <xdr:cNvPr id="251" name="Имя " descr="Descr 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223</xdr:row>
      <xdr:rowOff>9525</xdr:rowOff>
    </xdr:from>
    <xdr:to>
      <xdr:col>0</xdr:col>
      <xdr:colOff>1504950</xdr:colOff>
      <xdr:row>223</xdr:row>
      <xdr:rowOff>1504950</xdr:rowOff>
    </xdr:to>
    <xdr:pic>
      <xdr:nvPicPr>
        <xdr:cNvPr id="252" name="Имя " descr="Descr 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224</xdr:row>
      <xdr:rowOff>9525</xdr:rowOff>
    </xdr:from>
    <xdr:to>
      <xdr:col>0</xdr:col>
      <xdr:colOff>1504950</xdr:colOff>
      <xdr:row>224</xdr:row>
      <xdr:rowOff>1504950</xdr:rowOff>
    </xdr:to>
    <xdr:pic>
      <xdr:nvPicPr>
        <xdr:cNvPr id="253" name="Имя " descr="Descr 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225</xdr:row>
      <xdr:rowOff>9525</xdr:rowOff>
    </xdr:from>
    <xdr:to>
      <xdr:col>0</xdr:col>
      <xdr:colOff>1504950</xdr:colOff>
      <xdr:row>225</xdr:row>
      <xdr:rowOff>1504950</xdr:rowOff>
    </xdr:to>
    <xdr:pic>
      <xdr:nvPicPr>
        <xdr:cNvPr id="254" name="Имя " descr="Descr 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226</xdr:row>
      <xdr:rowOff>9525</xdr:rowOff>
    </xdr:from>
    <xdr:to>
      <xdr:col>0</xdr:col>
      <xdr:colOff>1504950</xdr:colOff>
      <xdr:row>226</xdr:row>
      <xdr:rowOff>1504950</xdr:rowOff>
    </xdr:to>
    <xdr:pic>
      <xdr:nvPicPr>
        <xdr:cNvPr id="255" name="Имя " descr="Descr 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227</xdr:row>
      <xdr:rowOff>9525</xdr:rowOff>
    </xdr:from>
    <xdr:to>
      <xdr:col>0</xdr:col>
      <xdr:colOff>1504950</xdr:colOff>
      <xdr:row>227</xdr:row>
      <xdr:rowOff>1504950</xdr:rowOff>
    </xdr:to>
    <xdr:pic>
      <xdr:nvPicPr>
        <xdr:cNvPr id="256" name="Имя " descr="Descr 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228</xdr:row>
      <xdr:rowOff>9525</xdr:rowOff>
    </xdr:from>
    <xdr:to>
      <xdr:col>0</xdr:col>
      <xdr:colOff>1504950</xdr:colOff>
      <xdr:row>228</xdr:row>
      <xdr:rowOff>1504950</xdr:rowOff>
    </xdr:to>
    <xdr:pic>
      <xdr:nvPicPr>
        <xdr:cNvPr id="257" name="Имя " descr="Descr 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229</xdr:row>
      <xdr:rowOff>9525</xdr:rowOff>
    </xdr:from>
    <xdr:to>
      <xdr:col>0</xdr:col>
      <xdr:colOff>1504950</xdr:colOff>
      <xdr:row>229</xdr:row>
      <xdr:rowOff>1504950</xdr:rowOff>
    </xdr:to>
    <xdr:pic>
      <xdr:nvPicPr>
        <xdr:cNvPr id="258" name="Имя " descr="Descr 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230</xdr:row>
      <xdr:rowOff>9525</xdr:rowOff>
    </xdr:from>
    <xdr:to>
      <xdr:col>0</xdr:col>
      <xdr:colOff>1504950</xdr:colOff>
      <xdr:row>230</xdr:row>
      <xdr:rowOff>1504950</xdr:rowOff>
    </xdr:to>
    <xdr:pic>
      <xdr:nvPicPr>
        <xdr:cNvPr id="259" name="Имя " descr="Descr 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231</xdr:row>
      <xdr:rowOff>9525</xdr:rowOff>
    </xdr:from>
    <xdr:to>
      <xdr:col>0</xdr:col>
      <xdr:colOff>1504950</xdr:colOff>
      <xdr:row>231</xdr:row>
      <xdr:rowOff>1504950</xdr:rowOff>
    </xdr:to>
    <xdr:pic>
      <xdr:nvPicPr>
        <xdr:cNvPr id="260" name="Имя " descr="Descr 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232</xdr:row>
      <xdr:rowOff>9525</xdr:rowOff>
    </xdr:from>
    <xdr:to>
      <xdr:col>0</xdr:col>
      <xdr:colOff>1504950</xdr:colOff>
      <xdr:row>232</xdr:row>
      <xdr:rowOff>1504950</xdr:rowOff>
    </xdr:to>
    <xdr:pic>
      <xdr:nvPicPr>
        <xdr:cNvPr id="261" name="Имя " descr="Descr 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233</xdr:row>
      <xdr:rowOff>9525</xdr:rowOff>
    </xdr:from>
    <xdr:to>
      <xdr:col>0</xdr:col>
      <xdr:colOff>1504950</xdr:colOff>
      <xdr:row>233</xdr:row>
      <xdr:rowOff>1504950</xdr:rowOff>
    </xdr:to>
    <xdr:pic>
      <xdr:nvPicPr>
        <xdr:cNvPr id="262" name="Имя " descr="Descr 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234</xdr:row>
      <xdr:rowOff>9525</xdr:rowOff>
    </xdr:from>
    <xdr:to>
      <xdr:col>0</xdr:col>
      <xdr:colOff>1504950</xdr:colOff>
      <xdr:row>234</xdr:row>
      <xdr:rowOff>1504950</xdr:rowOff>
    </xdr:to>
    <xdr:pic>
      <xdr:nvPicPr>
        <xdr:cNvPr id="263" name="Имя " descr="Descr 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235</xdr:row>
      <xdr:rowOff>9525</xdr:rowOff>
    </xdr:from>
    <xdr:to>
      <xdr:col>0</xdr:col>
      <xdr:colOff>1504950</xdr:colOff>
      <xdr:row>235</xdr:row>
      <xdr:rowOff>1504950</xdr:rowOff>
    </xdr:to>
    <xdr:pic>
      <xdr:nvPicPr>
        <xdr:cNvPr id="264" name="Имя " descr="Descr 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236</xdr:row>
      <xdr:rowOff>9525</xdr:rowOff>
    </xdr:from>
    <xdr:to>
      <xdr:col>0</xdr:col>
      <xdr:colOff>1504950</xdr:colOff>
      <xdr:row>236</xdr:row>
      <xdr:rowOff>1504950</xdr:rowOff>
    </xdr:to>
    <xdr:pic>
      <xdr:nvPicPr>
        <xdr:cNvPr id="265" name="Имя " descr="Descr 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237</xdr:row>
      <xdr:rowOff>9525</xdr:rowOff>
    </xdr:from>
    <xdr:to>
      <xdr:col>0</xdr:col>
      <xdr:colOff>1504950</xdr:colOff>
      <xdr:row>237</xdr:row>
      <xdr:rowOff>1504950</xdr:rowOff>
    </xdr:to>
    <xdr:pic>
      <xdr:nvPicPr>
        <xdr:cNvPr id="266" name="Имя " descr="Descr 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238</xdr:row>
      <xdr:rowOff>9525</xdr:rowOff>
    </xdr:from>
    <xdr:to>
      <xdr:col>0</xdr:col>
      <xdr:colOff>1504950</xdr:colOff>
      <xdr:row>238</xdr:row>
      <xdr:rowOff>1504950</xdr:rowOff>
    </xdr:to>
    <xdr:pic>
      <xdr:nvPicPr>
        <xdr:cNvPr id="267" name="Имя " descr="Descr 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239</xdr:row>
      <xdr:rowOff>9525</xdr:rowOff>
    </xdr:from>
    <xdr:to>
      <xdr:col>0</xdr:col>
      <xdr:colOff>1504950</xdr:colOff>
      <xdr:row>239</xdr:row>
      <xdr:rowOff>1504950</xdr:rowOff>
    </xdr:to>
    <xdr:pic>
      <xdr:nvPicPr>
        <xdr:cNvPr id="268" name="Имя " descr="Descr 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240</xdr:row>
      <xdr:rowOff>9525</xdr:rowOff>
    </xdr:from>
    <xdr:to>
      <xdr:col>0</xdr:col>
      <xdr:colOff>1504950</xdr:colOff>
      <xdr:row>240</xdr:row>
      <xdr:rowOff>1504950</xdr:rowOff>
    </xdr:to>
    <xdr:pic>
      <xdr:nvPicPr>
        <xdr:cNvPr id="270" name="Имя " descr="Descr 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241</xdr:row>
      <xdr:rowOff>9525</xdr:rowOff>
    </xdr:from>
    <xdr:to>
      <xdr:col>0</xdr:col>
      <xdr:colOff>1504950</xdr:colOff>
      <xdr:row>241</xdr:row>
      <xdr:rowOff>1504950</xdr:rowOff>
    </xdr:to>
    <xdr:pic>
      <xdr:nvPicPr>
        <xdr:cNvPr id="271" name="Имя " descr="Descr 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242</xdr:row>
      <xdr:rowOff>9525</xdr:rowOff>
    </xdr:from>
    <xdr:to>
      <xdr:col>0</xdr:col>
      <xdr:colOff>1504950</xdr:colOff>
      <xdr:row>242</xdr:row>
      <xdr:rowOff>1504950</xdr:rowOff>
    </xdr:to>
    <xdr:pic>
      <xdr:nvPicPr>
        <xdr:cNvPr id="272" name="Имя " descr="Descr 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243</xdr:row>
      <xdr:rowOff>9525</xdr:rowOff>
    </xdr:from>
    <xdr:to>
      <xdr:col>0</xdr:col>
      <xdr:colOff>1504950</xdr:colOff>
      <xdr:row>243</xdr:row>
      <xdr:rowOff>1504950</xdr:rowOff>
    </xdr:to>
    <xdr:pic>
      <xdr:nvPicPr>
        <xdr:cNvPr id="273" name="Имя " descr="Descr 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244</xdr:row>
      <xdr:rowOff>9525</xdr:rowOff>
    </xdr:from>
    <xdr:to>
      <xdr:col>0</xdr:col>
      <xdr:colOff>1504950</xdr:colOff>
      <xdr:row>244</xdr:row>
      <xdr:rowOff>1504950</xdr:rowOff>
    </xdr:to>
    <xdr:pic>
      <xdr:nvPicPr>
        <xdr:cNvPr id="275" name="Имя " descr="Descr 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245</xdr:row>
      <xdr:rowOff>9525</xdr:rowOff>
    </xdr:from>
    <xdr:to>
      <xdr:col>0</xdr:col>
      <xdr:colOff>1504950</xdr:colOff>
      <xdr:row>245</xdr:row>
      <xdr:rowOff>1504950</xdr:rowOff>
    </xdr:to>
    <xdr:pic>
      <xdr:nvPicPr>
        <xdr:cNvPr id="276" name="Имя " descr="Descr 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246</xdr:row>
      <xdr:rowOff>9525</xdr:rowOff>
    </xdr:from>
    <xdr:to>
      <xdr:col>0</xdr:col>
      <xdr:colOff>1504950</xdr:colOff>
      <xdr:row>246</xdr:row>
      <xdr:rowOff>1504950</xdr:rowOff>
    </xdr:to>
    <xdr:pic>
      <xdr:nvPicPr>
        <xdr:cNvPr id="279" name="Имя " descr="Descr 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247</xdr:row>
      <xdr:rowOff>9525</xdr:rowOff>
    </xdr:from>
    <xdr:to>
      <xdr:col>0</xdr:col>
      <xdr:colOff>1504950</xdr:colOff>
      <xdr:row>247</xdr:row>
      <xdr:rowOff>1504950</xdr:rowOff>
    </xdr:to>
    <xdr:pic>
      <xdr:nvPicPr>
        <xdr:cNvPr id="281" name="Имя " descr="Descr 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248</xdr:row>
      <xdr:rowOff>9525</xdr:rowOff>
    </xdr:from>
    <xdr:to>
      <xdr:col>0</xdr:col>
      <xdr:colOff>1504950</xdr:colOff>
      <xdr:row>248</xdr:row>
      <xdr:rowOff>1504950</xdr:rowOff>
    </xdr:to>
    <xdr:pic>
      <xdr:nvPicPr>
        <xdr:cNvPr id="284" name="Имя " descr="Descr 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249</xdr:row>
      <xdr:rowOff>9525</xdr:rowOff>
    </xdr:from>
    <xdr:to>
      <xdr:col>0</xdr:col>
      <xdr:colOff>1504950</xdr:colOff>
      <xdr:row>249</xdr:row>
      <xdr:rowOff>1504950</xdr:rowOff>
    </xdr:to>
    <xdr:pic>
      <xdr:nvPicPr>
        <xdr:cNvPr id="286" name="Имя " descr="Descr 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250</xdr:row>
      <xdr:rowOff>9525</xdr:rowOff>
    </xdr:from>
    <xdr:to>
      <xdr:col>0</xdr:col>
      <xdr:colOff>1504950</xdr:colOff>
      <xdr:row>250</xdr:row>
      <xdr:rowOff>1504950</xdr:rowOff>
    </xdr:to>
    <xdr:pic>
      <xdr:nvPicPr>
        <xdr:cNvPr id="287" name="Имя " descr="Descr 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251</xdr:row>
      <xdr:rowOff>9525</xdr:rowOff>
    </xdr:from>
    <xdr:to>
      <xdr:col>0</xdr:col>
      <xdr:colOff>1504950</xdr:colOff>
      <xdr:row>251</xdr:row>
      <xdr:rowOff>1504950</xdr:rowOff>
    </xdr:to>
    <xdr:pic>
      <xdr:nvPicPr>
        <xdr:cNvPr id="288" name="Имя " descr="Descr 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252</xdr:row>
      <xdr:rowOff>9525</xdr:rowOff>
    </xdr:from>
    <xdr:to>
      <xdr:col>0</xdr:col>
      <xdr:colOff>1504950</xdr:colOff>
      <xdr:row>252</xdr:row>
      <xdr:rowOff>1504950</xdr:rowOff>
    </xdr:to>
    <xdr:pic>
      <xdr:nvPicPr>
        <xdr:cNvPr id="289" name="Имя " descr="Descr 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253</xdr:row>
      <xdr:rowOff>9525</xdr:rowOff>
    </xdr:from>
    <xdr:to>
      <xdr:col>0</xdr:col>
      <xdr:colOff>1504950</xdr:colOff>
      <xdr:row>253</xdr:row>
      <xdr:rowOff>1504950</xdr:rowOff>
    </xdr:to>
    <xdr:pic>
      <xdr:nvPicPr>
        <xdr:cNvPr id="290" name="Имя " descr="Descr 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254</xdr:row>
      <xdr:rowOff>9525</xdr:rowOff>
    </xdr:from>
    <xdr:to>
      <xdr:col>0</xdr:col>
      <xdr:colOff>1504950</xdr:colOff>
      <xdr:row>254</xdr:row>
      <xdr:rowOff>1504950</xdr:rowOff>
    </xdr:to>
    <xdr:pic>
      <xdr:nvPicPr>
        <xdr:cNvPr id="292" name="Имя " descr="Descr 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255</xdr:row>
      <xdr:rowOff>9525</xdr:rowOff>
    </xdr:from>
    <xdr:to>
      <xdr:col>0</xdr:col>
      <xdr:colOff>1504950</xdr:colOff>
      <xdr:row>255</xdr:row>
      <xdr:rowOff>1504950</xdr:rowOff>
    </xdr:to>
    <xdr:pic>
      <xdr:nvPicPr>
        <xdr:cNvPr id="294" name="Имя " descr="Descr 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256</xdr:row>
      <xdr:rowOff>9525</xdr:rowOff>
    </xdr:from>
    <xdr:to>
      <xdr:col>0</xdr:col>
      <xdr:colOff>1504950</xdr:colOff>
      <xdr:row>256</xdr:row>
      <xdr:rowOff>1504950</xdr:rowOff>
    </xdr:to>
    <xdr:pic>
      <xdr:nvPicPr>
        <xdr:cNvPr id="296" name="Имя " descr="Descr 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257</xdr:row>
      <xdr:rowOff>9525</xdr:rowOff>
    </xdr:from>
    <xdr:to>
      <xdr:col>0</xdr:col>
      <xdr:colOff>1504950</xdr:colOff>
      <xdr:row>257</xdr:row>
      <xdr:rowOff>1504950</xdr:rowOff>
    </xdr:to>
    <xdr:pic>
      <xdr:nvPicPr>
        <xdr:cNvPr id="297" name="Имя " descr="Descr 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258</xdr:row>
      <xdr:rowOff>9525</xdr:rowOff>
    </xdr:from>
    <xdr:to>
      <xdr:col>0</xdr:col>
      <xdr:colOff>1504950</xdr:colOff>
      <xdr:row>258</xdr:row>
      <xdr:rowOff>1504950</xdr:rowOff>
    </xdr:to>
    <xdr:pic>
      <xdr:nvPicPr>
        <xdr:cNvPr id="298" name="Имя " descr="Descr 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259</xdr:row>
      <xdr:rowOff>9525</xdr:rowOff>
    </xdr:from>
    <xdr:to>
      <xdr:col>0</xdr:col>
      <xdr:colOff>1504950</xdr:colOff>
      <xdr:row>259</xdr:row>
      <xdr:rowOff>1504950</xdr:rowOff>
    </xdr:to>
    <xdr:pic>
      <xdr:nvPicPr>
        <xdr:cNvPr id="299" name="Имя " descr="Descr 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260</xdr:row>
      <xdr:rowOff>9525</xdr:rowOff>
    </xdr:from>
    <xdr:to>
      <xdr:col>0</xdr:col>
      <xdr:colOff>1504950</xdr:colOff>
      <xdr:row>260</xdr:row>
      <xdr:rowOff>1504950</xdr:rowOff>
    </xdr:to>
    <xdr:pic>
      <xdr:nvPicPr>
        <xdr:cNvPr id="300" name="Имя " descr="Descr 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261</xdr:row>
      <xdr:rowOff>9525</xdr:rowOff>
    </xdr:from>
    <xdr:to>
      <xdr:col>0</xdr:col>
      <xdr:colOff>1504950</xdr:colOff>
      <xdr:row>261</xdr:row>
      <xdr:rowOff>1504950</xdr:rowOff>
    </xdr:to>
    <xdr:pic>
      <xdr:nvPicPr>
        <xdr:cNvPr id="302" name="Имя " descr="Descr 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262</xdr:row>
      <xdr:rowOff>9525</xdr:rowOff>
    </xdr:from>
    <xdr:to>
      <xdr:col>0</xdr:col>
      <xdr:colOff>1504950</xdr:colOff>
      <xdr:row>262</xdr:row>
      <xdr:rowOff>1504950</xdr:rowOff>
    </xdr:to>
    <xdr:pic>
      <xdr:nvPicPr>
        <xdr:cNvPr id="303" name="Имя " descr="Descr 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263</xdr:row>
      <xdr:rowOff>9525</xdr:rowOff>
    </xdr:from>
    <xdr:to>
      <xdr:col>0</xdr:col>
      <xdr:colOff>1504950</xdr:colOff>
      <xdr:row>263</xdr:row>
      <xdr:rowOff>1504950</xdr:rowOff>
    </xdr:to>
    <xdr:pic>
      <xdr:nvPicPr>
        <xdr:cNvPr id="304" name="Имя " descr="Descr 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264</xdr:row>
      <xdr:rowOff>9525</xdr:rowOff>
    </xdr:from>
    <xdr:to>
      <xdr:col>0</xdr:col>
      <xdr:colOff>1504950</xdr:colOff>
      <xdr:row>264</xdr:row>
      <xdr:rowOff>1504950</xdr:rowOff>
    </xdr:to>
    <xdr:pic>
      <xdr:nvPicPr>
        <xdr:cNvPr id="305" name="Имя " descr="Descr 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265</xdr:row>
      <xdr:rowOff>9525</xdr:rowOff>
    </xdr:from>
    <xdr:to>
      <xdr:col>0</xdr:col>
      <xdr:colOff>1504950</xdr:colOff>
      <xdr:row>265</xdr:row>
      <xdr:rowOff>1504950</xdr:rowOff>
    </xdr:to>
    <xdr:pic>
      <xdr:nvPicPr>
        <xdr:cNvPr id="306" name="Имя " descr="Descr 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266</xdr:row>
      <xdr:rowOff>9525</xdr:rowOff>
    </xdr:from>
    <xdr:to>
      <xdr:col>0</xdr:col>
      <xdr:colOff>1504950</xdr:colOff>
      <xdr:row>266</xdr:row>
      <xdr:rowOff>1504950</xdr:rowOff>
    </xdr:to>
    <xdr:pic>
      <xdr:nvPicPr>
        <xdr:cNvPr id="307" name="Имя " descr="Descr 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268</xdr:row>
      <xdr:rowOff>9525</xdr:rowOff>
    </xdr:from>
    <xdr:to>
      <xdr:col>0</xdr:col>
      <xdr:colOff>1504950</xdr:colOff>
      <xdr:row>268</xdr:row>
      <xdr:rowOff>1504950</xdr:rowOff>
    </xdr:to>
    <xdr:pic>
      <xdr:nvPicPr>
        <xdr:cNvPr id="308" name="Имя " descr="Descr 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269</xdr:row>
      <xdr:rowOff>9525</xdr:rowOff>
    </xdr:from>
    <xdr:to>
      <xdr:col>0</xdr:col>
      <xdr:colOff>1504950</xdr:colOff>
      <xdr:row>269</xdr:row>
      <xdr:rowOff>1504950</xdr:rowOff>
    </xdr:to>
    <xdr:pic>
      <xdr:nvPicPr>
        <xdr:cNvPr id="309" name="Имя " descr="Descr 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270</xdr:row>
      <xdr:rowOff>9525</xdr:rowOff>
    </xdr:from>
    <xdr:to>
      <xdr:col>0</xdr:col>
      <xdr:colOff>1504950</xdr:colOff>
      <xdr:row>270</xdr:row>
      <xdr:rowOff>1504950</xdr:rowOff>
    </xdr:to>
    <xdr:pic>
      <xdr:nvPicPr>
        <xdr:cNvPr id="310" name="Имя " descr="Descr 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271</xdr:row>
      <xdr:rowOff>9525</xdr:rowOff>
    </xdr:from>
    <xdr:to>
      <xdr:col>0</xdr:col>
      <xdr:colOff>1504950</xdr:colOff>
      <xdr:row>271</xdr:row>
      <xdr:rowOff>1504950</xdr:rowOff>
    </xdr:to>
    <xdr:pic>
      <xdr:nvPicPr>
        <xdr:cNvPr id="311" name="Имя " descr="Descr 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272</xdr:row>
      <xdr:rowOff>9525</xdr:rowOff>
    </xdr:from>
    <xdr:to>
      <xdr:col>0</xdr:col>
      <xdr:colOff>1504950</xdr:colOff>
      <xdr:row>272</xdr:row>
      <xdr:rowOff>1504950</xdr:rowOff>
    </xdr:to>
    <xdr:pic>
      <xdr:nvPicPr>
        <xdr:cNvPr id="312" name="Имя " descr="Descr 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273</xdr:row>
      <xdr:rowOff>9525</xdr:rowOff>
    </xdr:from>
    <xdr:to>
      <xdr:col>0</xdr:col>
      <xdr:colOff>1504950</xdr:colOff>
      <xdr:row>273</xdr:row>
      <xdr:rowOff>1504950</xdr:rowOff>
    </xdr:to>
    <xdr:pic>
      <xdr:nvPicPr>
        <xdr:cNvPr id="313" name="Имя " descr="Descr 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274</xdr:row>
      <xdr:rowOff>9525</xdr:rowOff>
    </xdr:from>
    <xdr:to>
      <xdr:col>0</xdr:col>
      <xdr:colOff>1504950</xdr:colOff>
      <xdr:row>274</xdr:row>
      <xdr:rowOff>1504950</xdr:rowOff>
    </xdr:to>
    <xdr:pic>
      <xdr:nvPicPr>
        <xdr:cNvPr id="314" name="Имя " descr="Descr 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275</xdr:row>
      <xdr:rowOff>9525</xdr:rowOff>
    </xdr:from>
    <xdr:to>
      <xdr:col>0</xdr:col>
      <xdr:colOff>1504950</xdr:colOff>
      <xdr:row>275</xdr:row>
      <xdr:rowOff>1504950</xdr:rowOff>
    </xdr:to>
    <xdr:pic>
      <xdr:nvPicPr>
        <xdr:cNvPr id="315" name="Имя " descr="Descr 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276</xdr:row>
      <xdr:rowOff>9525</xdr:rowOff>
    </xdr:from>
    <xdr:to>
      <xdr:col>0</xdr:col>
      <xdr:colOff>1504950</xdr:colOff>
      <xdr:row>276</xdr:row>
      <xdr:rowOff>1504950</xdr:rowOff>
    </xdr:to>
    <xdr:pic>
      <xdr:nvPicPr>
        <xdr:cNvPr id="316" name="Имя " descr="Descr 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277</xdr:row>
      <xdr:rowOff>9525</xdr:rowOff>
    </xdr:from>
    <xdr:to>
      <xdr:col>0</xdr:col>
      <xdr:colOff>1504950</xdr:colOff>
      <xdr:row>277</xdr:row>
      <xdr:rowOff>1504950</xdr:rowOff>
    </xdr:to>
    <xdr:pic>
      <xdr:nvPicPr>
        <xdr:cNvPr id="317" name="Имя " descr="Descr 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278</xdr:row>
      <xdr:rowOff>9525</xdr:rowOff>
    </xdr:from>
    <xdr:to>
      <xdr:col>0</xdr:col>
      <xdr:colOff>1504950</xdr:colOff>
      <xdr:row>278</xdr:row>
      <xdr:rowOff>1504950</xdr:rowOff>
    </xdr:to>
    <xdr:pic>
      <xdr:nvPicPr>
        <xdr:cNvPr id="318" name="Имя " descr="Descr 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279</xdr:row>
      <xdr:rowOff>9525</xdr:rowOff>
    </xdr:from>
    <xdr:to>
      <xdr:col>0</xdr:col>
      <xdr:colOff>1504950</xdr:colOff>
      <xdr:row>279</xdr:row>
      <xdr:rowOff>1504950</xdr:rowOff>
    </xdr:to>
    <xdr:pic>
      <xdr:nvPicPr>
        <xdr:cNvPr id="319" name="Имя " descr="Descr 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280</xdr:row>
      <xdr:rowOff>9525</xdr:rowOff>
    </xdr:from>
    <xdr:to>
      <xdr:col>0</xdr:col>
      <xdr:colOff>1504950</xdr:colOff>
      <xdr:row>280</xdr:row>
      <xdr:rowOff>1504950</xdr:rowOff>
    </xdr:to>
    <xdr:pic>
      <xdr:nvPicPr>
        <xdr:cNvPr id="320" name="Имя " descr="Descr 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281</xdr:row>
      <xdr:rowOff>9525</xdr:rowOff>
    </xdr:from>
    <xdr:to>
      <xdr:col>0</xdr:col>
      <xdr:colOff>1504950</xdr:colOff>
      <xdr:row>281</xdr:row>
      <xdr:rowOff>1504950</xdr:rowOff>
    </xdr:to>
    <xdr:pic>
      <xdr:nvPicPr>
        <xdr:cNvPr id="321" name="Имя " descr="Descr 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282</xdr:row>
      <xdr:rowOff>9525</xdr:rowOff>
    </xdr:from>
    <xdr:to>
      <xdr:col>0</xdr:col>
      <xdr:colOff>1504950</xdr:colOff>
      <xdr:row>282</xdr:row>
      <xdr:rowOff>1504950</xdr:rowOff>
    </xdr:to>
    <xdr:pic>
      <xdr:nvPicPr>
        <xdr:cNvPr id="322" name="Имя " descr="Descr 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283</xdr:row>
      <xdr:rowOff>9525</xdr:rowOff>
    </xdr:from>
    <xdr:to>
      <xdr:col>0</xdr:col>
      <xdr:colOff>1504950</xdr:colOff>
      <xdr:row>283</xdr:row>
      <xdr:rowOff>1504950</xdr:rowOff>
    </xdr:to>
    <xdr:pic>
      <xdr:nvPicPr>
        <xdr:cNvPr id="323" name="Имя " descr="Descr 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284</xdr:row>
      <xdr:rowOff>9525</xdr:rowOff>
    </xdr:from>
    <xdr:to>
      <xdr:col>0</xdr:col>
      <xdr:colOff>1504950</xdr:colOff>
      <xdr:row>284</xdr:row>
      <xdr:rowOff>1504950</xdr:rowOff>
    </xdr:to>
    <xdr:pic>
      <xdr:nvPicPr>
        <xdr:cNvPr id="324" name="Имя " descr="Descr 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285</xdr:row>
      <xdr:rowOff>9525</xdr:rowOff>
    </xdr:from>
    <xdr:to>
      <xdr:col>0</xdr:col>
      <xdr:colOff>1504950</xdr:colOff>
      <xdr:row>285</xdr:row>
      <xdr:rowOff>1504950</xdr:rowOff>
    </xdr:to>
    <xdr:pic>
      <xdr:nvPicPr>
        <xdr:cNvPr id="325" name="Имя " descr="Descr 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286</xdr:row>
      <xdr:rowOff>9525</xdr:rowOff>
    </xdr:from>
    <xdr:to>
      <xdr:col>0</xdr:col>
      <xdr:colOff>1504950</xdr:colOff>
      <xdr:row>286</xdr:row>
      <xdr:rowOff>1504950</xdr:rowOff>
    </xdr:to>
    <xdr:pic>
      <xdr:nvPicPr>
        <xdr:cNvPr id="326" name="Имя " descr="Descr 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287</xdr:row>
      <xdr:rowOff>9525</xdr:rowOff>
    </xdr:from>
    <xdr:to>
      <xdr:col>0</xdr:col>
      <xdr:colOff>1504950</xdr:colOff>
      <xdr:row>287</xdr:row>
      <xdr:rowOff>1504950</xdr:rowOff>
    </xdr:to>
    <xdr:pic>
      <xdr:nvPicPr>
        <xdr:cNvPr id="327" name="Имя " descr="Descr 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288</xdr:row>
      <xdr:rowOff>9525</xdr:rowOff>
    </xdr:from>
    <xdr:to>
      <xdr:col>0</xdr:col>
      <xdr:colOff>1504950</xdr:colOff>
      <xdr:row>288</xdr:row>
      <xdr:rowOff>1504950</xdr:rowOff>
    </xdr:to>
    <xdr:pic>
      <xdr:nvPicPr>
        <xdr:cNvPr id="328" name="Имя " descr="Descr 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289</xdr:row>
      <xdr:rowOff>9525</xdr:rowOff>
    </xdr:from>
    <xdr:to>
      <xdr:col>0</xdr:col>
      <xdr:colOff>1504950</xdr:colOff>
      <xdr:row>289</xdr:row>
      <xdr:rowOff>1504950</xdr:rowOff>
    </xdr:to>
    <xdr:pic>
      <xdr:nvPicPr>
        <xdr:cNvPr id="329" name="Имя " descr="Descr 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290</xdr:row>
      <xdr:rowOff>9525</xdr:rowOff>
    </xdr:from>
    <xdr:to>
      <xdr:col>0</xdr:col>
      <xdr:colOff>1504950</xdr:colOff>
      <xdr:row>290</xdr:row>
      <xdr:rowOff>1504950</xdr:rowOff>
    </xdr:to>
    <xdr:pic>
      <xdr:nvPicPr>
        <xdr:cNvPr id="330" name="Имя " descr="Descr 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291</xdr:row>
      <xdr:rowOff>9525</xdr:rowOff>
    </xdr:from>
    <xdr:to>
      <xdr:col>0</xdr:col>
      <xdr:colOff>1504950</xdr:colOff>
      <xdr:row>291</xdr:row>
      <xdr:rowOff>1504950</xdr:rowOff>
    </xdr:to>
    <xdr:pic>
      <xdr:nvPicPr>
        <xdr:cNvPr id="331" name="Имя " descr="Descr 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292</xdr:row>
      <xdr:rowOff>9525</xdr:rowOff>
    </xdr:from>
    <xdr:to>
      <xdr:col>0</xdr:col>
      <xdr:colOff>1504950</xdr:colOff>
      <xdr:row>292</xdr:row>
      <xdr:rowOff>1504950</xdr:rowOff>
    </xdr:to>
    <xdr:pic>
      <xdr:nvPicPr>
        <xdr:cNvPr id="333" name="Имя " descr="Descr 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293</xdr:row>
      <xdr:rowOff>9525</xdr:rowOff>
    </xdr:from>
    <xdr:to>
      <xdr:col>0</xdr:col>
      <xdr:colOff>1504950</xdr:colOff>
      <xdr:row>293</xdr:row>
      <xdr:rowOff>1504950</xdr:rowOff>
    </xdr:to>
    <xdr:pic>
      <xdr:nvPicPr>
        <xdr:cNvPr id="334" name="Имя " descr="Descr 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294</xdr:row>
      <xdr:rowOff>9525</xdr:rowOff>
    </xdr:from>
    <xdr:to>
      <xdr:col>0</xdr:col>
      <xdr:colOff>1504950</xdr:colOff>
      <xdr:row>294</xdr:row>
      <xdr:rowOff>1504950</xdr:rowOff>
    </xdr:to>
    <xdr:pic>
      <xdr:nvPicPr>
        <xdr:cNvPr id="335" name="Имя " descr="Descr 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295</xdr:row>
      <xdr:rowOff>9525</xdr:rowOff>
    </xdr:from>
    <xdr:to>
      <xdr:col>0</xdr:col>
      <xdr:colOff>1504950</xdr:colOff>
      <xdr:row>295</xdr:row>
      <xdr:rowOff>1504950</xdr:rowOff>
    </xdr:to>
    <xdr:pic>
      <xdr:nvPicPr>
        <xdr:cNvPr id="336" name="Имя " descr="Descr 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296</xdr:row>
      <xdr:rowOff>9525</xdr:rowOff>
    </xdr:from>
    <xdr:to>
      <xdr:col>0</xdr:col>
      <xdr:colOff>1504950</xdr:colOff>
      <xdr:row>296</xdr:row>
      <xdr:rowOff>1504950</xdr:rowOff>
    </xdr:to>
    <xdr:pic>
      <xdr:nvPicPr>
        <xdr:cNvPr id="337" name="Имя " descr="Descr 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297</xdr:row>
      <xdr:rowOff>9525</xdr:rowOff>
    </xdr:from>
    <xdr:to>
      <xdr:col>0</xdr:col>
      <xdr:colOff>1504950</xdr:colOff>
      <xdr:row>297</xdr:row>
      <xdr:rowOff>1504950</xdr:rowOff>
    </xdr:to>
    <xdr:pic>
      <xdr:nvPicPr>
        <xdr:cNvPr id="338" name="Имя " descr="Descr 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298</xdr:row>
      <xdr:rowOff>9525</xdr:rowOff>
    </xdr:from>
    <xdr:to>
      <xdr:col>0</xdr:col>
      <xdr:colOff>1504950</xdr:colOff>
      <xdr:row>298</xdr:row>
      <xdr:rowOff>1504950</xdr:rowOff>
    </xdr:to>
    <xdr:pic>
      <xdr:nvPicPr>
        <xdr:cNvPr id="339" name="Имя " descr="Descr 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299</xdr:row>
      <xdr:rowOff>9525</xdr:rowOff>
    </xdr:from>
    <xdr:to>
      <xdr:col>0</xdr:col>
      <xdr:colOff>1504950</xdr:colOff>
      <xdr:row>299</xdr:row>
      <xdr:rowOff>1504950</xdr:rowOff>
    </xdr:to>
    <xdr:pic>
      <xdr:nvPicPr>
        <xdr:cNvPr id="340" name="Имя " descr="Descr 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301</xdr:row>
      <xdr:rowOff>9525</xdr:rowOff>
    </xdr:from>
    <xdr:to>
      <xdr:col>0</xdr:col>
      <xdr:colOff>1504950</xdr:colOff>
      <xdr:row>301</xdr:row>
      <xdr:rowOff>1504950</xdr:rowOff>
    </xdr:to>
    <xdr:pic>
      <xdr:nvPicPr>
        <xdr:cNvPr id="341" name="Имя " descr="Descr 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302</xdr:row>
      <xdr:rowOff>9525</xdr:rowOff>
    </xdr:from>
    <xdr:to>
      <xdr:col>0</xdr:col>
      <xdr:colOff>1504950</xdr:colOff>
      <xdr:row>302</xdr:row>
      <xdr:rowOff>1504950</xdr:rowOff>
    </xdr:to>
    <xdr:pic>
      <xdr:nvPicPr>
        <xdr:cNvPr id="342" name="Имя " descr="Descr 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303</xdr:row>
      <xdr:rowOff>9525</xdr:rowOff>
    </xdr:from>
    <xdr:to>
      <xdr:col>0</xdr:col>
      <xdr:colOff>1504950</xdr:colOff>
      <xdr:row>303</xdr:row>
      <xdr:rowOff>1504950</xdr:rowOff>
    </xdr:to>
    <xdr:pic>
      <xdr:nvPicPr>
        <xdr:cNvPr id="343" name="Имя " descr="Descr 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304</xdr:row>
      <xdr:rowOff>9525</xdr:rowOff>
    </xdr:from>
    <xdr:to>
      <xdr:col>0</xdr:col>
      <xdr:colOff>1504950</xdr:colOff>
      <xdr:row>304</xdr:row>
      <xdr:rowOff>1504950</xdr:rowOff>
    </xdr:to>
    <xdr:pic>
      <xdr:nvPicPr>
        <xdr:cNvPr id="344" name="Имя " descr="Descr 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305</xdr:row>
      <xdr:rowOff>9525</xdr:rowOff>
    </xdr:from>
    <xdr:to>
      <xdr:col>0</xdr:col>
      <xdr:colOff>1504950</xdr:colOff>
      <xdr:row>305</xdr:row>
      <xdr:rowOff>1504950</xdr:rowOff>
    </xdr:to>
    <xdr:pic>
      <xdr:nvPicPr>
        <xdr:cNvPr id="345" name="Имя " descr="Descr 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306</xdr:row>
      <xdr:rowOff>9525</xdr:rowOff>
    </xdr:from>
    <xdr:to>
      <xdr:col>0</xdr:col>
      <xdr:colOff>1504950</xdr:colOff>
      <xdr:row>306</xdr:row>
      <xdr:rowOff>1504950</xdr:rowOff>
    </xdr:to>
    <xdr:pic>
      <xdr:nvPicPr>
        <xdr:cNvPr id="346" name="Имя " descr="Descr 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307</xdr:row>
      <xdr:rowOff>9525</xdr:rowOff>
    </xdr:from>
    <xdr:to>
      <xdr:col>0</xdr:col>
      <xdr:colOff>1504950</xdr:colOff>
      <xdr:row>307</xdr:row>
      <xdr:rowOff>1504950</xdr:rowOff>
    </xdr:to>
    <xdr:pic>
      <xdr:nvPicPr>
        <xdr:cNvPr id="347" name="Имя " descr="Descr 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308</xdr:row>
      <xdr:rowOff>9525</xdr:rowOff>
    </xdr:from>
    <xdr:to>
      <xdr:col>0</xdr:col>
      <xdr:colOff>1504950</xdr:colOff>
      <xdr:row>308</xdr:row>
      <xdr:rowOff>1504950</xdr:rowOff>
    </xdr:to>
    <xdr:pic>
      <xdr:nvPicPr>
        <xdr:cNvPr id="348" name="Имя " descr="Descr 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309</xdr:row>
      <xdr:rowOff>9525</xdr:rowOff>
    </xdr:from>
    <xdr:to>
      <xdr:col>0</xdr:col>
      <xdr:colOff>1504950</xdr:colOff>
      <xdr:row>309</xdr:row>
      <xdr:rowOff>1504950</xdr:rowOff>
    </xdr:to>
    <xdr:pic>
      <xdr:nvPicPr>
        <xdr:cNvPr id="349" name="Имя " descr="Descr 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310</xdr:row>
      <xdr:rowOff>9525</xdr:rowOff>
    </xdr:from>
    <xdr:to>
      <xdr:col>0</xdr:col>
      <xdr:colOff>1504950</xdr:colOff>
      <xdr:row>310</xdr:row>
      <xdr:rowOff>1504950</xdr:rowOff>
    </xdr:to>
    <xdr:pic>
      <xdr:nvPicPr>
        <xdr:cNvPr id="351" name="Имя " descr="Descr 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311</xdr:row>
      <xdr:rowOff>9525</xdr:rowOff>
    </xdr:from>
    <xdr:to>
      <xdr:col>0</xdr:col>
      <xdr:colOff>1504950</xdr:colOff>
      <xdr:row>311</xdr:row>
      <xdr:rowOff>1504950</xdr:rowOff>
    </xdr:to>
    <xdr:pic>
      <xdr:nvPicPr>
        <xdr:cNvPr id="352" name="Имя " descr="Descr 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312</xdr:row>
      <xdr:rowOff>9525</xdr:rowOff>
    </xdr:from>
    <xdr:to>
      <xdr:col>0</xdr:col>
      <xdr:colOff>1504950</xdr:colOff>
      <xdr:row>312</xdr:row>
      <xdr:rowOff>1504950</xdr:rowOff>
    </xdr:to>
    <xdr:pic>
      <xdr:nvPicPr>
        <xdr:cNvPr id="353" name="Имя " descr="Descr 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313</xdr:row>
      <xdr:rowOff>9525</xdr:rowOff>
    </xdr:from>
    <xdr:to>
      <xdr:col>0</xdr:col>
      <xdr:colOff>1504950</xdr:colOff>
      <xdr:row>313</xdr:row>
      <xdr:rowOff>1504950</xdr:rowOff>
    </xdr:to>
    <xdr:pic>
      <xdr:nvPicPr>
        <xdr:cNvPr id="356" name="Имя " descr="Descr 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314</xdr:row>
      <xdr:rowOff>9525</xdr:rowOff>
    </xdr:from>
    <xdr:to>
      <xdr:col>0</xdr:col>
      <xdr:colOff>1504950</xdr:colOff>
      <xdr:row>314</xdr:row>
      <xdr:rowOff>1504950</xdr:rowOff>
    </xdr:to>
    <xdr:pic>
      <xdr:nvPicPr>
        <xdr:cNvPr id="357" name="Имя " descr="Descr 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315</xdr:row>
      <xdr:rowOff>9525</xdr:rowOff>
    </xdr:from>
    <xdr:to>
      <xdr:col>0</xdr:col>
      <xdr:colOff>1504950</xdr:colOff>
      <xdr:row>315</xdr:row>
      <xdr:rowOff>1504950</xdr:rowOff>
    </xdr:to>
    <xdr:pic>
      <xdr:nvPicPr>
        <xdr:cNvPr id="358" name="Имя " descr="Descr 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316</xdr:row>
      <xdr:rowOff>9525</xdr:rowOff>
    </xdr:from>
    <xdr:to>
      <xdr:col>0</xdr:col>
      <xdr:colOff>1504950</xdr:colOff>
      <xdr:row>316</xdr:row>
      <xdr:rowOff>1504950</xdr:rowOff>
    </xdr:to>
    <xdr:pic>
      <xdr:nvPicPr>
        <xdr:cNvPr id="359" name="Имя " descr="Descr 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318</xdr:row>
      <xdr:rowOff>9525</xdr:rowOff>
    </xdr:from>
    <xdr:to>
      <xdr:col>0</xdr:col>
      <xdr:colOff>1504950</xdr:colOff>
      <xdr:row>318</xdr:row>
      <xdr:rowOff>1504950</xdr:rowOff>
    </xdr:to>
    <xdr:pic>
      <xdr:nvPicPr>
        <xdr:cNvPr id="360" name="Имя " descr="Descr 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319</xdr:row>
      <xdr:rowOff>9525</xdr:rowOff>
    </xdr:from>
    <xdr:to>
      <xdr:col>0</xdr:col>
      <xdr:colOff>1504950</xdr:colOff>
      <xdr:row>319</xdr:row>
      <xdr:rowOff>1504950</xdr:rowOff>
    </xdr:to>
    <xdr:pic>
      <xdr:nvPicPr>
        <xdr:cNvPr id="361" name="Имя " descr="Descr 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320</xdr:row>
      <xdr:rowOff>9525</xdr:rowOff>
    </xdr:from>
    <xdr:to>
      <xdr:col>0</xdr:col>
      <xdr:colOff>1504950</xdr:colOff>
      <xdr:row>320</xdr:row>
      <xdr:rowOff>1504950</xdr:rowOff>
    </xdr:to>
    <xdr:pic>
      <xdr:nvPicPr>
        <xdr:cNvPr id="362" name="Имя " descr="Descr 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321</xdr:row>
      <xdr:rowOff>9525</xdr:rowOff>
    </xdr:from>
    <xdr:to>
      <xdr:col>0</xdr:col>
      <xdr:colOff>1504950</xdr:colOff>
      <xdr:row>321</xdr:row>
      <xdr:rowOff>1504950</xdr:rowOff>
    </xdr:to>
    <xdr:pic>
      <xdr:nvPicPr>
        <xdr:cNvPr id="363" name="Имя " descr="Descr 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322</xdr:row>
      <xdr:rowOff>9525</xdr:rowOff>
    </xdr:from>
    <xdr:to>
      <xdr:col>0</xdr:col>
      <xdr:colOff>1504950</xdr:colOff>
      <xdr:row>322</xdr:row>
      <xdr:rowOff>1504950</xdr:rowOff>
    </xdr:to>
    <xdr:pic>
      <xdr:nvPicPr>
        <xdr:cNvPr id="364" name="Имя " descr="Descr 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323</xdr:row>
      <xdr:rowOff>9525</xdr:rowOff>
    </xdr:from>
    <xdr:to>
      <xdr:col>0</xdr:col>
      <xdr:colOff>1504950</xdr:colOff>
      <xdr:row>323</xdr:row>
      <xdr:rowOff>1504950</xdr:rowOff>
    </xdr:to>
    <xdr:pic>
      <xdr:nvPicPr>
        <xdr:cNvPr id="365" name="Имя " descr="Descr 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324</xdr:row>
      <xdr:rowOff>9525</xdr:rowOff>
    </xdr:from>
    <xdr:to>
      <xdr:col>0</xdr:col>
      <xdr:colOff>1504950</xdr:colOff>
      <xdr:row>324</xdr:row>
      <xdr:rowOff>1504950</xdr:rowOff>
    </xdr:to>
    <xdr:pic>
      <xdr:nvPicPr>
        <xdr:cNvPr id="366" name="Имя " descr="Descr 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325</xdr:row>
      <xdr:rowOff>9525</xdr:rowOff>
    </xdr:from>
    <xdr:to>
      <xdr:col>0</xdr:col>
      <xdr:colOff>1504950</xdr:colOff>
      <xdr:row>325</xdr:row>
      <xdr:rowOff>1504950</xdr:rowOff>
    </xdr:to>
    <xdr:pic>
      <xdr:nvPicPr>
        <xdr:cNvPr id="367" name="Имя " descr="Descr 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326</xdr:row>
      <xdr:rowOff>9525</xdr:rowOff>
    </xdr:from>
    <xdr:to>
      <xdr:col>0</xdr:col>
      <xdr:colOff>1504950</xdr:colOff>
      <xdr:row>326</xdr:row>
      <xdr:rowOff>1504950</xdr:rowOff>
    </xdr:to>
    <xdr:pic>
      <xdr:nvPicPr>
        <xdr:cNvPr id="368" name="Имя " descr="Descr 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327</xdr:row>
      <xdr:rowOff>9525</xdr:rowOff>
    </xdr:from>
    <xdr:to>
      <xdr:col>0</xdr:col>
      <xdr:colOff>1504950</xdr:colOff>
      <xdr:row>327</xdr:row>
      <xdr:rowOff>1504950</xdr:rowOff>
    </xdr:to>
    <xdr:pic>
      <xdr:nvPicPr>
        <xdr:cNvPr id="369" name="Имя " descr="Descr 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328</xdr:row>
      <xdr:rowOff>9525</xdr:rowOff>
    </xdr:from>
    <xdr:to>
      <xdr:col>0</xdr:col>
      <xdr:colOff>1504950</xdr:colOff>
      <xdr:row>328</xdr:row>
      <xdr:rowOff>1504950</xdr:rowOff>
    </xdr:to>
    <xdr:pic>
      <xdr:nvPicPr>
        <xdr:cNvPr id="370" name="Имя " descr="Descr 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329</xdr:row>
      <xdr:rowOff>9525</xdr:rowOff>
    </xdr:from>
    <xdr:to>
      <xdr:col>0</xdr:col>
      <xdr:colOff>1504950</xdr:colOff>
      <xdr:row>329</xdr:row>
      <xdr:rowOff>1504950</xdr:rowOff>
    </xdr:to>
    <xdr:pic>
      <xdr:nvPicPr>
        <xdr:cNvPr id="371" name="Имя " descr="Descr 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330</xdr:row>
      <xdr:rowOff>9525</xdr:rowOff>
    </xdr:from>
    <xdr:to>
      <xdr:col>0</xdr:col>
      <xdr:colOff>1504950</xdr:colOff>
      <xdr:row>330</xdr:row>
      <xdr:rowOff>1504950</xdr:rowOff>
    </xdr:to>
    <xdr:pic>
      <xdr:nvPicPr>
        <xdr:cNvPr id="372" name="Имя " descr="Descr 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331</xdr:row>
      <xdr:rowOff>9525</xdr:rowOff>
    </xdr:from>
    <xdr:to>
      <xdr:col>0</xdr:col>
      <xdr:colOff>1504950</xdr:colOff>
      <xdr:row>331</xdr:row>
      <xdr:rowOff>1504950</xdr:rowOff>
    </xdr:to>
    <xdr:pic>
      <xdr:nvPicPr>
        <xdr:cNvPr id="373" name="Имя " descr="Descr 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332</xdr:row>
      <xdr:rowOff>9525</xdr:rowOff>
    </xdr:from>
    <xdr:to>
      <xdr:col>0</xdr:col>
      <xdr:colOff>1504950</xdr:colOff>
      <xdr:row>332</xdr:row>
      <xdr:rowOff>1504950</xdr:rowOff>
    </xdr:to>
    <xdr:pic>
      <xdr:nvPicPr>
        <xdr:cNvPr id="374" name="Имя " descr="Descr 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333</xdr:row>
      <xdr:rowOff>9525</xdr:rowOff>
    </xdr:from>
    <xdr:to>
      <xdr:col>0</xdr:col>
      <xdr:colOff>1504950</xdr:colOff>
      <xdr:row>333</xdr:row>
      <xdr:rowOff>1504950</xdr:rowOff>
    </xdr:to>
    <xdr:pic>
      <xdr:nvPicPr>
        <xdr:cNvPr id="375" name="Имя " descr="Descr 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334</xdr:row>
      <xdr:rowOff>9525</xdr:rowOff>
    </xdr:from>
    <xdr:to>
      <xdr:col>0</xdr:col>
      <xdr:colOff>1504950</xdr:colOff>
      <xdr:row>334</xdr:row>
      <xdr:rowOff>1504950</xdr:rowOff>
    </xdr:to>
    <xdr:pic>
      <xdr:nvPicPr>
        <xdr:cNvPr id="376" name="Имя " descr="Descr 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335</xdr:row>
      <xdr:rowOff>9525</xdr:rowOff>
    </xdr:from>
    <xdr:to>
      <xdr:col>0</xdr:col>
      <xdr:colOff>1504950</xdr:colOff>
      <xdr:row>335</xdr:row>
      <xdr:rowOff>1504950</xdr:rowOff>
    </xdr:to>
    <xdr:pic>
      <xdr:nvPicPr>
        <xdr:cNvPr id="377" name="Имя " descr="Descr 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336</xdr:row>
      <xdr:rowOff>9525</xdr:rowOff>
    </xdr:from>
    <xdr:to>
      <xdr:col>0</xdr:col>
      <xdr:colOff>1504950</xdr:colOff>
      <xdr:row>336</xdr:row>
      <xdr:rowOff>1504950</xdr:rowOff>
    </xdr:to>
    <xdr:pic>
      <xdr:nvPicPr>
        <xdr:cNvPr id="378" name="Имя " descr="Descr 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337</xdr:row>
      <xdr:rowOff>9525</xdr:rowOff>
    </xdr:from>
    <xdr:to>
      <xdr:col>0</xdr:col>
      <xdr:colOff>1504950</xdr:colOff>
      <xdr:row>337</xdr:row>
      <xdr:rowOff>1504950</xdr:rowOff>
    </xdr:to>
    <xdr:pic>
      <xdr:nvPicPr>
        <xdr:cNvPr id="379" name="Имя " descr="Descr 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339</xdr:row>
      <xdr:rowOff>9525</xdr:rowOff>
    </xdr:from>
    <xdr:to>
      <xdr:col>0</xdr:col>
      <xdr:colOff>1504950</xdr:colOff>
      <xdr:row>339</xdr:row>
      <xdr:rowOff>1504950</xdr:rowOff>
    </xdr:to>
    <xdr:pic>
      <xdr:nvPicPr>
        <xdr:cNvPr id="380" name="Имя " descr="Descr 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340</xdr:row>
      <xdr:rowOff>9525</xdr:rowOff>
    </xdr:from>
    <xdr:to>
      <xdr:col>0</xdr:col>
      <xdr:colOff>1504950</xdr:colOff>
      <xdr:row>340</xdr:row>
      <xdr:rowOff>1504950</xdr:rowOff>
    </xdr:to>
    <xdr:pic>
      <xdr:nvPicPr>
        <xdr:cNvPr id="381" name="Имя " descr="Descr 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341</xdr:row>
      <xdr:rowOff>9525</xdr:rowOff>
    </xdr:from>
    <xdr:to>
      <xdr:col>0</xdr:col>
      <xdr:colOff>1504950</xdr:colOff>
      <xdr:row>341</xdr:row>
      <xdr:rowOff>1504950</xdr:rowOff>
    </xdr:to>
    <xdr:pic>
      <xdr:nvPicPr>
        <xdr:cNvPr id="382" name="Имя " descr="Descr 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342</xdr:row>
      <xdr:rowOff>9525</xdr:rowOff>
    </xdr:from>
    <xdr:to>
      <xdr:col>0</xdr:col>
      <xdr:colOff>1504950</xdr:colOff>
      <xdr:row>342</xdr:row>
      <xdr:rowOff>1504950</xdr:rowOff>
    </xdr:to>
    <xdr:pic>
      <xdr:nvPicPr>
        <xdr:cNvPr id="383" name="Имя " descr="Descr 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343</xdr:row>
      <xdr:rowOff>9525</xdr:rowOff>
    </xdr:from>
    <xdr:to>
      <xdr:col>0</xdr:col>
      <xdr:colOff>1504950</xdr:colOff>
      <xdr:row>343</xdr:row>
      <xdr:rowOff>1504950</xdr:rowOff>
    </xdr:to>
    <xdr:pic>
      <xdr:nvPicPr>
        <xdr:cNvPr id="384" name="Имя " descr="Descr 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344</xdr:row>
      <xdr:rowOff>9525</xdr:rowOff>
    </xdr:from>
    <xdr:to>
      <xdr:col>0</xdr:col>
      <xdr:colOff>1504950</xdr:colOff>
      <xdr:row>344</xdr:row>
      <xdr:rowOff>1504950</xdr:rowOff>
    </xdr:to>
    <xdr:pic>
      <xdr:nvPicPr>
        <xdr:cNvPr id="385" name="Имя " descr="Descr 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345</xdr:row>
      <xdr:rowOff>9525</xdr:rowOff>
    </xdr:from>
    <xdr:to>
      <xdr:col>0</xdr:col>
      <xdr:colOff>1504950</xdr:colOff>
      <xdr:row>345</xdr:row>
      <xdr:rowOff>1504950</xdr:rowOff>
    </xdr:to>
    <xdr:pic>
      <xdr:nvPicPr>
        <xdr:cNvPr id="389" name="Имя " descr="Descr 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346</xdr:row>
      <xdr:rowOff>9525</xdr:rowOff>
    </xdr:from>
    <xdr:to>
      <xdr:col>0</xdr:col>
      <xdr:colOff>1504950</xdr:colOff>
      <xdr:row>346</xdr:row>
      <xdr:rowOff>1504950</xdr:rowOff>
    </xdr:to>
    <xdr:pic>
      <xdr:nvPicPr>
        <xdr:cNvPr id="390" name="Имя " descr="Descr 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347</xdr:row>
      <xdr:rowOff>9525</xdr:rowOff>
    </xdr:from>
    <xdr:to>
      <xdr:col>0</xdr:col>
      <xdr:colOff>1504950</xdr:colOff>
      <xdr:row>347</xdr:row>
      <xdr:rowOff>1504950</xdr:rowOff>
    </xdr:to>
    <xdr:pic>
      <xdr:nvPicPr>
        <xdr:cNvPr id="392" name="Имя " descr="Descr 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348</xdr:row>
      <xdr:rowOff>9525</xdr:rowOff>
    </xdr:from>
    <xdr:to>
      <xdr:col>0</xdr:col>
      <xdr:colOff>1504950</xdr:colOff>
      <xdr:row>348</xdr:row>
      <xdr:rowOff>1504950</xdr:rowOff>
    </xdr:to>
    <xdr:pic>
      <xdr:nvPicPr>
        <xdr:cNvPr id="394" name="Имя " descr="Descr 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350</xdr:row>
      <xdr:rowOff>9525</xdr:rowOff>
    </xdr:from>
    <xdr:to>
      <xdr:col>0</xdr:col>
      <xdr:colOff>1504950</xdr:colOff>
      <xdr:row>350</xdr:row>
      <xdr:rowOff>1504950</xdr:rowOff>
    </xdr:to>
    <xdr:pic>
      <xdr:nvPicPr>
        <xdr:cNvPr id="396" name="Имя " descr="Descr 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351</xdr:row>
      <xdr:rowOff>9525</xdr:rowOff>
    </xdr:from>
    <xdr:to>
      <xdr:col>0</xdr:col>
      <xdr:colOff>1504950</xdr:colOff>
      <xdr:row>351</xdr:row>
      <xdr:rowOff>1504950</xdr:rowOff>
    </xdr:to>
    <xdr:pic>
      <xdr:nvPicPr>
        <xdr:cNvPr id="397" name="Имя " descr="Descr 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352</xdr:row>
      <xdr:rowOff>9525</xdr:rowOff>
    </xdr:from>
    <xdr:to>
      <xdr:col>0</xdr:col>
      <xdr:colOff>1504950</xdr:colOff>
      <xdr:row>352</xdr:row>
      <xdr:rowOff>1504950</xdr:rowOff>
    </xdr:to>
    <xdr:pic>
      <xdr:nvPicPr>
        <xdr:cNvPr id="398" name="Имя " descr="Descr 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353</xdr:row>
      <xdr:rowOff>9525</xdr:rowOff>
    </xdr:from>
    <xdr:to>
      <xdr:col>0</xdr:col>
      <xdr:colOff>1504950</xdr:colOff>
      <xdr:row>353</xdr:row>
      <xdr:rowOff>1504950</xdr:rowOff>
    </xdr:to>
    <xdr:pic>
      <xdr:nvPicPr>
        <xdr:cNvPr id="399" name="Имя " descr="Descr 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354</xdr:row>
      <xdr:rowOff>9525</xdr:rowOff>
    </xdr:from>
    <xdr:to>
      <xdr:col>0</xdr:col>
      <xdr:colOff>1504950</xdr:colOff>
      <xdr:row>354</xdr:row>
      <xdr:rowOff>1504950</xdr:rowOff>
    </xdr:to>
    <xdr:pic>
      <xdr:nvPicPr>
        <xdr:cNvPr id="400" name="Имя " descr="Descr 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355</xdr:row>
      <xdr:rowOff>9525</xdr:rowOff>
    </xdr:from>
    <xdr:to>
      <xdr:col>0</xdr:col>
      <xdr:colOff>1504950</xdr:colOff>
      <xdr:row>355</xdr:row>
      <xdr:rowOff>1504950</xdr:rowOff>
    </xdr:to>
    <xdr:pic>
      <xdr:nvPicPr>
        <xdr:cNvPr id="401" name="Имя " descr="Descr 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356</xdr:row>
      <xdr:rowOff>9525</xdr:rowOff>
    </xdr:from>
    <xdr:to>
      <xdr:col>0</xdr:col>
      <xdr:colOff>1504950</xdr:colOff>
      <xdr:row>356</xdr:row>
      <xdr:rowOff>1504950</xdr:rowOff>
    </xdr:to>
    <xdr:pic>
      <xdr:nvPicPr>
        <xdr:cNvPr id="402" name="Имя " descr="Descr 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357</xdr:row>
      <xdr:rowOff>9525</xdr:rowOff>
    </xdr:from>
    <xdr:to>
      <xdr:col>0</xdr:col>
      <xdr:colOff>1504950</xdr:colOff>
      <xdr:row>357</xdr:row>
      <xdr:rowOff>1504950</xdr:rowOff>
    </xdr:to>
    <xdr:pic>
      <xdr:nvPicPr>
        <xdr:cNvPr id="403" name="Имя " descr="Descr 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358</xdr:row>
      <xdr:rowOff>9525</xdr:rowOff>
    </xdr:from>
    <xdr:to>
      <xdr:col>0</xdr:col>
      <xdr:colOff>1504950</xdr:colOff>
      <xdr:row>358</xdr:row>
      <xdr:rowOff>1504950</xdr:rowOff>
    </xdr:to>
    <xdr:pic>
      <xdr:nvPicPr>
        <xdr:cNvPr id="404" name="Имя " descr="Descr 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360</xdr:row>
      <xdr:rowOff>9525</xdr:rowOff>
    </xdr:from>
    <xdr:to>
      <xdr:col>0</xdr:col>
      <xdr:colOff>1504950</xdr:colOff>
      <xdr:row>360</xdr:row>
      <xdr:rowOff>1047750</xdr:rowOff>
    </xdr:to>
    <xdr:pic>
      <xdr:nvPicPr>
        <xdr:cNvPr id="407" name="Имя " descr="Descr 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22018" r="-2201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361</xdr:row>
      <xdr:rowOff>9525</xdr:rowOff>
    </xdr:from>
    <xdr:to>
      <xdr:col>0</xdr:col>
      <xdr:colOff>1504950</xdr:colOff>
      <xdr:row>361</xdr:row>
      <xdr:rowOff>1047750</xdr:rowOff>
    </xdr:to>
    <xdr:pic>
      <xdr:nvPicPr>
        <xdr:cNvPr id="408" name="Имя " descr="Descr 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22018" r="-2201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362</xdr:row>
      <xdr:rowOff>9525</xdr:rowOff>
    </xdr:from>
    <xdr:to>
      <xdr:col>0</xdr:col>
      <xdr:colOff>1504950</xdr:colOff>
      <xdr:row>362</xdr:row>
      <xdr:rowOff>1504950</xdr:rowOff>
    </xdr:to>
    <xdr:pic>
      <xdr:nvPicPr>
        <xdr:cNvPr id="409" name="Имя " descr="Descr 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363</xdr:row>
      <xdr:rowOff>9525</xdr:rowOff>
    </xdr:from>
    <xdr:to>
      <xdr:col>0</xdr:col>
      <xdr:colOff>1504950</xdr:colOff>
      <xdr:row>363</xdr:row>
      <xdr:rowOff>1047750</xdr:rowOff>
    </xdr:to>
    <xdr:pic>
      <xdr:nvPicPr>
        <xdr:cNvPr id="410" name="Имя " descr="Descr 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22018" r="-2201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364</xdr:row>
      <xdr:rowOff>9525</xdr:rowOff>
    </xdr:from>
    <xdr:to>
      <xdr:col>0</xdr:col>
      <xdr:colOff>1504950</xdr:colOff>
      <xdr:row>364</xdr:row>
      <xdr:rowOff>1047750</xdr:rowOff>
    </xdr:to>
    <xdr:pic>
      <xdr:nvPicPr>
        <xdr:cNvPr id="411" name="Имя " descr="Descr 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22018" r="-2201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365</xdr:row>
      <xdr:rowOff>9525</xdr:rowOff>
    </xdr:from>
    <xdr:to>
      <xdr:col>0</xdr:col>
      <xdr:colOff>1504950</xdr:colOff>
      <xdr:row>365</xdr:row>
      <xdr:rowOff>1504950</xdr:rowOff>
    </xdr:to>
    <xdr:pic>
      <xdr:nvPicPr>
        <xdr:cNvPr id="412" name="Имя " descr="Descr 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366</xdr:row>
      <xdr:rowOff>9525</xdr:rowOff>
    </xdr:from>
    <xdr:to>
      <xdr:col>0</xdr:col>
      <xdr:colOff>1504950</xdr:colOff>
      <xdr:row>366</xdr:row>
      <xdr:rowOff>1504950</xdr:rowOff>
    </xdr:to>
    <xdr:pic>
      <xdr:nvPicPr>
        <xdr:cNvPr id="414" name="Имя " descr="Descr 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367</xdr:row>
      <xdr:rowOff>9525</xdr:rowOff>
    </xdr:from>
    <xdr:to>
      <xdr:col>0</xdr:col>
      <xdr:colOff>1504950</xdr:colOff>
      <xdr:row>367</xdr:row>
      <xdr:rowOff>1504950</xdr:rowOff>
    </xdr:to>
    <xdr:pic>
      <xdr:nvPicPr>
        <xdr:cNvPr id="415" name="Имя " descr="Descr 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368</xdr:row>
      <xdr:rowOff>9525</xdr:rowOff>
    </xdr:from>
    <xdr:to>
      <xdr:col>0</xdr:col>
      <xdr:colOff>1504950</xdr:colOff>
      <xdr:row>368</xdr:row>
      <xdr:rowOff>1504950</xdr:rowOff>
    </xdr:to>
    <xdr:pic>
      <xdr:nvPicPr>
        <xdr:cNvPr id="416" name="Имя " descr="Descr 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370</xdr:row>
      <xdr:rowOff>9525</xdr:rowOff>
    </xdr:from>
    <xdr:to>
      <xdr:col>0</xdr:col>
      <xdr:colOff>1504950</xdr:colOff>
      <xdr:row>370</xdr:row>
      <xdr:rowOff>1504950</xdr:rowOff>
    </xdr:to>
    <xdr:pic>
      <xdr:nvPicPr>
        <xdr:cNvPr id="417" name="Имя " descr="Descr 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371</xdr:row>
      <xdr:rowOff>9525</xdr:rowOff>
    </xdr:from>
    <xdr:to>
      <xdr:col>0</xdr:col>
      <xdr:colOff>1504950</xdr:colOff>
      <xdr:row>371</xdr:row>
      <xdr:rowOff>1504950</xdr:rowOff>
    </xdr:to>
    <xdr:pic>
      <xdr:nvPicPr>
        <xdr:cNvPr id="418" name="Имя " descr="Descr 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372</xdr:row>
      <xdr:rowOff>9525</xdr:rowOff>
    </xdr:from>
    <xdr:to>
      <xdr:col>0</xdr:col>
      <xdr:colOff>1504950</xdr:colOff>
      <xdr:row>372</xdr:row>
      <xdr:rowOff>1504950</xdr:rowOff>
    </xdr:to>
    <xdr:pic>
      <xdr:nvPicPr>
        <xdr:cNvPr id="419" name="Имя " descr="Descr 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373</xdr:row>
      <xdr:rowOff>9525</xdr:rowOff>
    </xdr:from>
    <xdr:to>
      <xdr:col>0</xdr:col>
      <xdr:colOff>1504950</xdr:colOff>
      <xdr:row>373</xdr:row>
      <xdr:rowOff>1504950</xdr:rowOff>
    </xdr:to>
    <xdr:pic>
      <xdr:nvPicPr>
        <xdr:cNvPr id="420" name="Имя " descr="Descr 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374</xdr:row>
      <xdr:rowOff>9525</xdr:rowOff>
    </xdr:from>
    <xdr:to>
      <xdr:col>0</xdr:col>
      <xdr:colOff>1504950</xdr:colOff>
      <xdr:row>374</xdr:row>
      <xdr:rowOff>1504950</xdr:rowOff>
    </xdr:to>
    <xdr:pic>
      <xdr:nvPicPr>
        <xdr:cNvPr id="421" name="Имя " descr="Descr 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375</xdr:row>
      <xdr:rowOff>9525</xdr:rowOff>
    </xdr:from>
    <xdr:to>
      <xdr:col>0</xdr:col>
      <xdr:colOff>1504950</xdr:colOff>
      <xdr:row>375</xdr:row>
      <xdr:rowOff>1504950</xdr:rowOff>
    </xdr:to>
    <xdr:pic>
      <xdr:nvPicPr>
        <xdr:cNvPr id="422" name="Имя " descr="Descr 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376</xdr:row>
      <xdr:rowOff>9525</xdr:rowOff>
    </xdr:from>
    <xdr:to>
      <xdr:col>0</xdr:col>
      <xdr:colOff>1504950</xdr:colOff>
      <xdr:row>376</xdr:row>
      <xdr:rowOff>1504950</xdr:rowOff>
    </xdr:to>
    <xdr:pic>
      <xdr:nvPicPr>
        <xdr:cNvPr id="423" name="Имя " descr="Descr 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377</xdr:row>
      <xdr:rowOff>9525</xdr:rowOff>
    </xdr:from>
    <xdr:to>
      <xdr:col>0</xdr:col>
      <xdr:colOff>1504950</xdr:colOff>
      <xdr:row>377</xdr:row>
      <xdr:rowOff>1504950</xdr:rowOff>
    </xdr:to>
    <xdr:pic>
      <xdr:nvPicPr>
        <xdr:cNvPr id="424" name="Имя " descr="Descr 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378</xdr:row>
      <xdr:rowOff>9525</xdr:rowOff>
    </xdr:from>
    <xdr:to>
      <xdr:col>0</xdr:col>
      <xdr:colOff>1504950</xdr:colOff>
      <xdr:row>378</xdr:row>
      <xdr:rowOff>1504950</xdr:rowOff>
    </xdr:to>
    <xdr:pic>
      <xdr:nvPicPr>
        <xdr:cNvPr id="425" name="Имя " descr="Descr 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379</xdr:row>
      <xdr:rowOff>9525</xdr:rowOff>
    </xdr:from>
    <xdr:to>
      <xdr:col>0</xdr:col>
      <xdr:colOff>1504950</xdr:colOff>
      <xdr:row>379</xdr:row>
      <xdr:rowOff>1504950</xdr:rowOff>
    </xdr:to>
    <xdr:pic>
      <xdr:nvPicPr>
        <xdr:cNvPr id="426" name="Имя " descr="Descr 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380</xdr:row>
      <xdr:rowOff>9525</xdr:rowOff>
    </xdr:from>
    <xdr:to>
      <xdr:col>0</xdr:col>
      <xdr:colOff>1504950</xdr:colOff>
      <xdr:row>380</xdr:row>
      <xdr:rowOff>1504950</xdr:rowOff>
    </xdr:to>
    <xdr:pic>
      <xdr:nvPicPr>
        <xdr:cNvPr id="427" name="Имя " descr="Descr 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381</xdr:row>
      <xdr:rowOff>9525</xdr:rowOff>
    </xdr:from>
    <xdr:to>
      <xdr:col>0</xdr:col>
      <xdr:colOff>1504950</xdr:colOff>
      <xdr:row>381</xdr:row>
      <xdr:rowOff>1504950</xdr:rowOff>
    </xdr:to>
    <xdr:pic>
      <xdr:nvPicPr>
        <xdr:cNvPr id="428" name="Имя " descr="Descr 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382</xdr:row>
      <xdr:rowOff>9525</xdr:rowOff>
    </xdr:from>
    <xdr:to>
      <xdr:col>0</xdr:col>
      <xdr:colOff>1495425</xdr:colOff>
      <xdr:row>382</xdr:row>
      <xdr:rowOff>1038225</xdr:rowOff>
    </xdr:to>
    <xdr:pic>
      <xdr:nvPicPr>
        <xdr:cNvPr id="430" name="Имя " descr="Descr 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383</xdr:row>
      <xdr:rowOff>9525</xdr:rowOff>
    </xdr:from>
    <xdr:to>
      <xdr:col>0</xdr:col>
      <xdr:colOff>1504950</xdr:colOff>
      <xdr:row>383</xdr:row>
      <xdr:rowOff>1504950</xdr:rowOff>
    </xdr:to>
    <xdr:pic>
      <xdr:nvPicPr>
        <xdr:cNvPr id="431" name="Имя " descr="Descr 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384</xdr:row>
      <xdr:rowOff>9525</xdr:rowOff>
    </xdr:from>
    <xdr:to>
      <xdr:col>0</xdr:col>
      <xdr:colOff>1504950</xdr:colOff>
      <xdr:row>384</xdr:row>
      <xdr:rowOff>1504950</xdr:rowOff>
    </xdr:to>
    <xdr:pic>
      <xdr:nvPicPr>
        <xdr:cNvPr id="433" name="Имя " descr="Descr 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385</xdr:row>
      <xdr:rowOff>9525</xdr:rowOff>
    </xdr:from>
    <xdr:to>
      <xdr:col>0</xdr:col>
      <xdr:colOff>1504950</xdr:colOff>
      <xdr:row>385</xdr:row>
      <xdr:rowOff>1504950</xdr:rowOff>
    </xdr:to>
    <xdr:pic>
      <xdr:nvPicPr>
        <xdr:cNvPr id="434" name="Имя " descr="Descr 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386</xdr:row>
      <xdr:rowOff>9525</xdr:rowOff>
    </xdr:from>
    <xdr:to>
      <xdr:col>0</xdr:col>
      <xdr:colOff>1504950</xdr:colOff>
      <xdr:row>386</xdr:row>
      <xdr:rowOff>1504950</xdr:rowOff>
    </xdr:to>
    <xdr:pic>
      <xdr:nvPicPr>
        <xdr:cNvPr id="435" name="Имя " descr="Descr 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387</xdr:row>
      <xdr:rowOff>9525</xdr:rowOff>
    </xdr:from>
    <xdr:to>
      <xdr:col>0</xdr:col>
      <xdr:colOff>1504950</xdr:colOff>
      <xdr:row>387</xdr:row>
      <xdr:rowOff>1504950</xdr:rowOff>
    </xdr:to>
    <xdr:pic>
      <xdr:nvPicPr>
        <xdr:cNvPr id="437" name="Имя " descr="Descr 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388</xdr:row>
      <xdr:rowOff>9525</xdr:rowOff>
    </xdr:from>
    <xdr:to>
      <xdr:col>0</xdr:col>
      <xdr:colOff>1504950</xdr:colOff>
      <xdr:row>388</xdr:row>
      <xdr:rowOff>1047750</xdr:rowOff>
    </xdr:to>
    <xdr:pic>
      <xdr:nvPicPr>
        <xdr:cNvPr id="438" name="Имя " descr="Descr 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22018" r="-2201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389</xdr:row>
      <xdr:rowOff>9525</xdr:rowOff>
    </xdr:from>
    <xdr:to>
      <xdr:col>0</xdr:col>
      <xdr:colOff>1504950</xdr:colOff>
      <xdr:row>389</xdr:row>
      <xdr:rowOff>1047750</xdr:rowOff>
    </xdr:to>
    <xdr:pic>
      <xdr:nvPicPr>
        <xdr:cNvPr id="439" name="Имя " descr="Descr 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390</xdr:row>
      <xdr:rowOff>9525</xdr:rowOff>
    </xdr:from>
    <xdr:to>
      <xdr:col>0</xdr:col>
      <xdr:colOff>1504950</xdr:colOff>
      <xdr:row>390</xdr:row>
      <xdr:rowOff>1504950</xdr:rowOff>
    </xdr:to>
    <xdr:pic>
      <xdr:nvPicPr>
        <xdr:cNvPr id="440" name="Имя " descr="Descr 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391</xdr:row>
      <xdr:rowOff>9525</xdr:rowOff>
    </xdr:from>
    <xdr:to>
      <xdr:col>0</xdr:col>
      <xdr:colOff>1495425</xdr:colOff>
      <xdr:row>391</xdr:row>
      <xdr:rowOff>1038225</xdr:rowOff>
    </xdr:to>
    <xdr:pic>
      <xdr:nvPicPr>
        <xdr:cNvPr id="441" name="Имя " descr="Descr 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392</xdr:row>
      <xdr:rowOff>9525</xdr:rowOff>
    </xdr:from>
    <xdr:to>
      <xdr:col>0</xdr:col>
      <xdr:colOff>1504950</xdr:colOff>
      <xdr:row>392</xdr:row>
      <xdr:rowOff>1504950</xdr:rowOff>
    </xdr:to>
    <xdr:pic>
      <xdr:nvPicPr>
        <xdr:cNvPr id="442" name="Имя " descr="Descr 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393</xdr:row>
      <xdr:rowOff>9525</xdr:rowOff>
    </xdr:from>
    <xdr:to>
      <xdr:col>0</xdr:col>
      <xdr:colOff>1504950</xdr:colOff>
      <xdr:row>393</xdr:row>
      <xdr:rowOff>1504950</xdr:rowOff>
    </xdr:to>
    <xdr:pic>
      <xdr:nvPicPr>
        <xdr:cNvPr id="443" name="Имя " descr="Descr 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394</xdr:row>
      <xdr:rowOff>9525</xdr:rowOff>
    </xdr:from>
    <xdr:to>
      <xdr:col>0</xdr:col>
      <xdr:colOff>1495425</xdr:colOff>
      <xdr:row>394</xdr:row>
      <xdr:rowOff>1038225</xdr:rowOff>
    </xdr:to>
    <xdr:pic>
      <xdr:nvPicPr>
        <xdr:cNvPr id="444" name="Имя " descr="Descr 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395</xdr:row>
      <xdr:rowOff>9525</xdr:rowOff>
    </xdr:from>
    <xdr:to>
      <xdr:col>0</xdr:col>
      <xdr:colOff>1504950</xdr:colOff>
      <xdr:row>395</xdr:row>
      <xdr:rowOff>1228725</xdr:rowOff>
    </xdr:to>
    <xdr:pic>
      <xdr:nvPicPr>
        <xdr:cNvPr id="445" name="Имя " descr="Descr 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396</xdr:row>
      <xdr:rowOff>9525</xdr:rowOff>
    </xdr:from>
    <xdr:to>
      <xdr:col>0</xdr:col>
      <xdr:colOff>1504950</xdr:colOff>
      <xdr:row>396</xdr:row>
      <xdr:rowOff>1504950</xdr:rowOff>
    </xdr:to>
    <xdr:pic>
      <xdr:nvPicPr>
        <xdr:cNvPr id="447" name="Имя " descr="Descr 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397</xdr:row>
      <xdr:rowOff>9525</xdr:rowOff>
    </xdr:from>
    <xdr:to>
      <xdr:col>0</xdr:col>
      <xdr:colOff>1504950</xdr:colOff>
      <xdr:row>397</xdr:row>
      <xdr:rowOff>1504950</xdr:rowOff>
    </xdr:to>
    <xdr:pic>
      <xdr:nvPicPr>
        <xdr:cNvPr id="448" name="Имя " descr="Descr 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399</xdr:row>
      <xdr:rowOff>9525</xdr:rowOff>
    </xdr:from>
    <xdr:to>
      <xdr:col>0</xdr:col>
      <xdr:colOff>1504950</xdr:colOff>
      <xdr:row>399</xdr:row>
      <xdr:rowOff>1504950</xdr:rowOff>
    </xdr:to>
    <xdr:pic>
      <xdr:nvPicPr>
        <xdr:cNvPr id="449" name="Имя " descr="Descr 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400</xdr:row>
      <xdr:rowOff>9525</xdr:rowOff>
    </xdr:from>
    <xdr:to>
      <xdr:col>0</xdr:col>
      <xdr:colOff>1504950</xdr:colOff>
      <xdr:row>400</xdr:row>
      <xdr:rowOff>1504950</xdr:rowOff>
    </xdr:to>
    <xdr:pic>
      <xdr:nvPicPr>
        <xdr:cNvPr id="450" name="Имя " descr="Descr 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401</xdr:row>
      <xdr:rowOff>9525</xdr:rowOff>
    </xdr:from>
    <xdr:to>
      <xdr:col>0</xdr:col>
      <xdr:colOff>1504950</xdr:colOff>
      <xdr:row>401</xdr:row>
      <xdr:rowOff>1504950</xdr:rowOff>
    </xdr:to>
    <xdr:pic>
      <xdr:nvPicPr>
        <xdr:cNvPr id="451" name="Имя " descr="Descr 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403</xdr:row>
      <xdr:rowOff>9525</xdr:rowOff>
    </xdr:from>
    <xdr:to>
      <xdr:col>0</xdr:col>
      <xdr:colOff>1504950</xdr:colOff>
      <xdr:row>403</xdr:row>
      <xdr:rowOff>1504950</xdr:rowOff>
    </xdr:to>
    <xdr:pic>
      <xdr:nvPicPr>
        <xdr:cNvPr id="452" name="Имя " descr="Descr 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404</xdr:row>
      <xdr:rowOff>9525</xdr:rowOff>
    </xdr:from>
    <xdr:to>
      <xdr:col>0</xdr:col>
      <xdr:colOff>1504950</xdr:colOff>
      <xdr:row>404</xdr:row>
      <xdr:rowOff>1504950</xdr:rowOff>
    </xdr:to>
    <xdr:pic>
      <xdr:nvPicPr>
        <xdr:cNvPr id="453" name="Имя " descr="Descr 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405</xdr:row>
      <xdr:rowOff>9525</xdr:rowOff>
    </xdr:from>
    <xdr:to>
      <xdr:col>0</xdr:col>
      <xdr:colOff>1504950</xdr:colOff>
      <xdr:row>405</xdr:row>
      <xdr:rowOff>1504950</xdr:rowOff>
    </xdr:to>
    <xdr:pic>
      <xdr:nvPicPr>
        <xdr:cNvPr id="454" name="Имя " descr="Descr 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406</xdr:row>
      <xdr:rowOff>9525</xdr:rowOff>
    </xdr:from>
    <xdr:to>
      <xdr:col>0</xdr:col>
      <xdr:colOff>1504950</xdr:colOff>
      <xdr:row>406</xdr:row>
      <xdr:rowOff>1504950</xdr:rowOff>
    </xdr:to>
    <xdr:pic>
      <xdr:nvPicPr>
        <xdr:cNvPr id="455" name="Имя " descr="Descr 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407</xdr:row>
      <xdr:rowOff>9525</xdr:rowOff>
    </xdr:from>
    <xdr:to>
      <xdr:col>0</xdr:col>
      <xdr:colOff>1504950</xdr:colOff>
      <xdr:row>407</xdr:row>
      <xdr:rowOff>1504950</xdr:rowOff>
    </xdr:to>
    <xdr:pic>
      <xdr:nvPicPr>
        <xdr:cNvPr id="456" name="Имя " descr="Descr 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408</xdr:row>
      <xdr:rowOff>9525</xdr:rowOff>
    </xdr:from>
    <xdr:to>
      <xdr:col>0</xdr:col>
      <xdr:colOff>1504950</xdr:colOff>
      <xdr:row>408</xdr:row>
      <xdr:rowOff>1504950</xdr:rowOff>
    </xdr:to>
    <xdr:pic>
      <xdr:nvPicPr>
        <xdr:cNvPr id="457" name="Имя " descr="Descr 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409</xdr:row>
      <xdr:rowOff>9525</xdr:rowOff>
    </xdr:from>
    <xdr:to>
      <xdr:col>0</xdr:col>
      <xdr:colOff>1504950</xdr:colOff>
      <xdr:row>409</xdr:row>
      <xdr:rowOff>1504950</xdr:rowOff>
    </xdr:to>
    <xdr:pic>
      <xdr:nvPicPr>
        <xdr:cNvPr id="458" name="Имя " descr="Descr 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410</xdr:row>
      <xdr:rowOff>9525</xdr:rowOff>
    </xdr:from>
    <xdr:to>
      <xdr:col>0</xdr:col>
      <xdr:colOff>1504950</xdr:colOff>
      <xdr:row>410</xdr:row>
      <xdr:rowOff>1504950</xdr:rowOff>
    </xdr:to>
    <xdr:pic>
      <xdr:nvPicPr>
        <xdr:cNvPr id="459" name="Имя " descr="Descr 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411</xdr:row>
      <xdr:rowOff>9525</xdr:rowOff>
    </xdr:from>
    <xdr:to>
      <xdr:col>0</xdr:col>
      <xdr:colOff>1504950</xdr:colOff>
      <xdr:row>411</xdr:row>
      <xdr:rowOff>1504950</xdr:rowOff>
    </xdr:to>
    <xdr:pic>
      <xdr:nvPicPr>
        <xdr:cNvPr id="460" name="Имя " descr="Descr 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412</xdr:row>
      <xdr:rowOff>9525</xdr:rowOff>
    </xdr:from>
    <xdr:to>
      <xdr:col>0</xdr:col>
      <xdr:colOff>1504950</xdr:colOff>
      <xdr:row>412</xdr:row>
      <xdr:rowOff>1504950</xdr:rowOff>
    </xdr:to>
    <xdr:pic>
      <xdr:nvPicPr>
        <xdr:cNvPr id="461" name="Имя " descr="Descr 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413</xdr:row>
      <xdr:rowOff>9525</xdr:rowOff>
    </xdr:from>
    <xdr:to>
      <xdr:col>0</xdr:col>
      <xdr:colOff>1504950</xdr:colOff>
      <xdr:row>413</xdr:row>
      <xdr:rowOff>1504950</xdr:rowOff>
    </xdr:to>
    <xdr:pic>
      <xdr:nvPicPr>
        <xdr:cNvPr id="462" name="Имя " descr="Descr 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414</xdr:row>
      <xdr:rowOff>9525</xdr:rowOff>
    </xdr:from>
    <xdr:to>
      <xdr:col>0</xdr:col>
      <xdr:colOff>1504950</xdr:colOff>
      <xdr:row>414</xdr:row>
      <xdr:rowOff>1504950</xdr:rowOff>
    </xdr:to>
    <xdr:pic>
      <xdr:nvPicPr>
        <xdr:cNvPr id="463" name="Имя " descr="Descr 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415</xdr:row>
      <xdr:rowOff>9525</xdr:rowOff>
    </xdr:from>
    <xdr:to>
      <xdr:col>0</xdr:col>
      <xdr:colOff>1504950</xdr:colOff>
      <xdr:row>415</xdr:row>
      <xdr:rowOff>1504950</xdr:rowOff>
    </xdr:to>
    <xdr:pic>
      <xdr:nvPicPr>
        <xdr:cNvPr id="464" name="Имя " descr="Descr 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416</xdr:row>
      <xdr:rowOff>9525</xdr:rowOff>
    </xdr:from>
    <xdr:to>
      <xdr:col>0</xdr:col>
      <xdr:colOff>1504950</xdr:colOff>
      <xdr:row>416</xdr:row>
      <xdr:rowOff>1504950</xdr:rowOff>
    </xdr:to>
    <xdr:pic>
      <xdr:nvPicPr>
        <xdr:cNvPr id="465" name="Имя " descr="Descr 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417</xdr:row>
      <xdr:rowOff>9525</xdr:rowOff>
    </xdr:from>
    <xdr:to>
      <xdr:col>0</xdr:col>
      <xdr:colOff>1504950</xdr:colOff>
      <xdr:row>417</xdr:row>
      <xdr:rowOff>1504950</xdr:rowOff>
    </xdr:to>
    <xdr:pic>
      <xdr:nvPicPr>
        <xdr:cNvPr id="466" name="Имя " descr="Descr 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418</xdr:row>
      <xdr:rowOff>9525</xdr:rowOff>
    </xdr:from>
    <xdr:to>
      <xdr:col>0</xdr:col>
      <xdr:colOff>1504950</xdr:colOff>
      <xdr:row>418</xdr:row>
      <xdr:rowOff>1504950</xdr:rowOff>
    </xdr:to>
    <xdr:pic>
      <xdr:nvPicPr>
        <xdr:cNvPr id="467" name="Имя " descr="Descr 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419</xdr:row>
      <xdr:rowOff>9525</xdr:rowOff>
    </xdr:from>
    <xdr:to>
      <xdr:col>0</xdr:col>
      <xdr:colOff>1504950</xdr:colOff>
      <xdr:row>419</xdr:row>
      <xdr:rowOff>1504950</xdr:rowOff>
    </xdr:to>
    <xdr:pic>
      <xdr:nvPicPr>
        <xdr:cNvPr id="468" name="Имя " descr="Descr 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420</xdr:row>
      <xdr:rowOff>9525</xdr:rowOff>
    </xdr:from>
    <xdr:to>
      <xdr:col>0</xdr:col>
      <xdr:colOff>1504950</xdr:colOff>
      <xdr:row>420</xdr:row>
      <xdr:rowOff>1504950</xdr:rowOff>
    </xdr:to>
    <xdr:pic>
      <xdr:nvPicPr>
        <xdr:cNvPr id="469" name="Имя " descr="Descr 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421</xdr:row>
      <xdr:rowOff>9525</xdr:rowOff>
    </xdr:from>
    <xdr:to>
      <xdr:col>0</xdr:col>
      <xdr:colOff>1504950</xdr:colOff>
      <xdr:row>421</xdr:row>
      <xdr:rowOff>1504950</xdr:rowOff>
    </xdr:to>
    <xdr:pic>
      <xdr:nvPicPr>
        <xdr:cNvPr id="470" name="Имя " descr="Descr 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422</xdr:row>
      <xdr:rowOff>9525</xdr:rowOff>
    </xdr:from>
    <xdr:to>
      <xdr:col>0</xdr:col>
      <xdr:colOff>1504950</xdr:colOff>
      <xdr:row>422</xdr:row>
      <xdr:rowOff>1504950</xdr:rowOff>
    </xdr:to>
    <xdr:pic>
      <xdr:nvPicPr>
        <xdr:cNvPr id="471" name="Имя " descr="Descr 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423</xdr:row>
      <xdr:rowOff>9525</xdr:rowOff>
    </xdr:from>
    <xdr:to>
      <xdr:col>0</xdr:col>
      <xdr:colOff>1504950</xdr:colOff>
      <xdr:row>423</xdr:row>
      <xdr:rowOff>1504950</xdr:rowOff>
    </xdr:to>
    <xdr:pic>
      <xdr:nvPicPr>
        <xdr:cNvPr id="472" name="Имя " descr="Descr 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424</xdr:row>
      <xdr:rowOff>9525</xdr:rowOff>
    </xdr:from>
    <xdr:to>
      <xdr:col>0</xdr:col>
      <xdr:colOff>1504950</xdr:colOff>
      <xdr:row>424</xdr:row>
      <xdr:rowOff>1504950</xdr:rowOff>
    </xdr:to>
    <xdr:pic>
      <xdr:nvPicPr>
        <xdr:cNvPr id="473" name="Имя " descr="Descr 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425</xdr:row>
      <xdr:rowOff>9525</xdr:rowOff>
    </xdr:from>
    <xdr:to>
      <xdr:col>0</xdr:col>
      <xdr:colOff>1504950</xdr:colOff>
      <xdr:row>425</xdr:row>
      <xdr:rowOff>1504950</xdr:rowOff>
    </xdr:to>
    <xdr:pic>
      <xdr:nvPicPr>
        <xdr:cNvPr id="474" name="Имя " descr="Descr 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426</xdr:row>
      <xdr:rowOff>9525</xdr:rowOff>
    </xdr:from>
    <xdr:to>
      <xdr:col>0</xdr:col>
      <xdr:colOff>1504950</xdr:colOff>
      <xdr:row>426</xdr:row>
      <xdr:rowOff>1504950</xdr:rowOff>
    </xdr:to>
    <xdr:pic>
      <xdr:nvPicPr>
        <xdr:cNvPr id="475" name="Имя " descr="Descr 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427</xdr:row>
      <xdr:rowOff>9525</xdr:rowOff>
    </xdr:from>
    <xdr:to>
      <xdr:col>0</xdr:col>
      <xdr:colOff>1504950</xdr:colOff>
      <xdr:row>427</xdr:row>
      <xdr:rowOff>1504950</xdr:rowOff>
    </xdr:to>
    <xdr:pic>
      <xdr:nvPicPr>
        <xdr:cNvPr id="476" name="Имя " descr="Descr 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428</xdr:row>
      <xdr:rowOff>9525</xdr:rowOff>
    </xdr:from>
    <xdr:to>
      <xdr:col>0</xdr:col>
      <xdr:colOff>1504950</xdr:colOff>
      <xdr:row>428</xdr:row>
      <xdr:rowOff>1504950</xdr:rowOff>
    </xdr:to>
    <xdr:pic>
      <xdr:nvPicPr>
        <xdr:cNvPr id="477" name="Имя " descr="Descr 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429</xdr:row>
      <xdr:rowOff>9525</xdr:rowOff>
    </xdr:from>
    <xdr:to>
      <xdr:col>0</xdr:col>
      <xdr:colOff>1504950</xdr:colOff>
      <xdr:row>429</xdr:row>
      <xdr:rowOff>1504950</xdr:rowOff>
    </xdr:to>
    <xdr:pic>
      <xdr:nvPicPr>
        <xdr:cNvPr id="478" name="Имя " descr="Descr 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430</xdr:row>
      <xdr:rowOff>9525</xdr:rowOff>
    </xdr:from>
    <xdr:to>
      <xdr:col>0</xdr:col>
      <xdr:colOff>1504950</xdr:colOff>
      <xdr:row>430</xdr:row>
      <xdr:rowOff>1504950</xdr:rowOff>
    </xdr:to>
    <xdr:pic>
      <xdr:nvPicPr>
        <xdr:cNvPr id="479" name="Имя " descr="Descr 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431</xdr:row>
      <xdr:rowOff>9525</xdr:rowOff>
    </xdr:from>
    <xdr:to>
      <xdr:col>0</xdr:col>
      <xdr:colOff>1504950</xdr:colOff>
      <xdr:row>431</xdr:row>
      <xdr:rowOff>1504950</xdr:rowOff>
    </xdr:to>
    <xdr:pic>
      <xdr:nvPicPr>
        <xdr:cNvPr id="480" name="Имя " descr="Descr 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432</xdr:row>
      <xdr:rowOff>9525</xdr:rowOff>
    </xdr:from>
    <xdr:to>
      <xdr:col>0</xdr:col>
      <xdr:colOff>1504950</xdr:colOff>
      <xdr:row>432</xdr:row>
      <xdr:rowOff>1504950</xdr:rowOff>
    </xdr:to>
    <xdr:pic>
      <xdr:nvPicPr>
        <xdr:cNvPr id="481" name="Имя " descr="Descr 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433</xdr:row>
      <xdr:rowOff>9525</xdr:rowOff>
    </xdr:from>
    <xdr:to>
      <xdr:col>0</xdr:col>
      <xdr:colOff>1504950</xdr:colOff>
      <xdr:row>433</xdr:row>
      <xdr:rowOff>1504950</xdr:rowOff>
    </xdr:to>
    <xdr:pic>
      <xdr:nvPicPr>
        <xdr:cNvPr id="482" name="Имя " descr="Descr 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435</xdr:row>
      <xdr:rowOff>9525</xdr:rowOff>
    </xdr:from>
    <xdr:to>
      <xdr:col>0</xdr:col>
      <xdr:colOff>1504950</xdr:colOff>
      <xdr:row>435</xdr:row>
      <xdr:rowOff>1504950</xdr:rowOff>
    </xdr:to>
    <xdr:pic>
      <xdr:nvPicPr>
        <xdr:cNvPr id="483" name="Имя " descr="Descr 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436</xdr:row>
      <xdr:rowOff>9525</xdr:rowOff>
    </xdr:from>
    <xdr:to>
      <xdr:col>0</xdr:col>
      <xdr:colOff>1504950</xdr:colOff>
      <xdr:row>436</xdr:row>
      <xdr:rowOff>1504950</xdr:rowOff>
    </xdr:to>
    <xdr:pic>
      <xdr:nvPicPr>
        <xdr:cNvPr id="484" name="Имя " descr="Descr 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437</xdr:row>
      <xdr:rowOff>9525</xdr:rowOff>
    </xdr:from>
    <xdr:to>
      <xdr:col>0</xdr:col>
      <xdr:colOff>1504950</xdr:colOff>
      <xdr:row>437</xdr:row>
      <xdr:rowOff>1504950</xdr:rowOff>
    </xdr:to>
    <xdr:pic>
      <xdr:nvPicPr>
        <xdr:cNvPr id="485" name="Имя " descr="Descr 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438</xdr:row>
      <xdr:rowOff>9525</xdr:rowOff>
    </xdr:from>
    <xdr:to>
      <xdr:col>0</xdr:col>
      <xdr:colOff>1504950</xdr:colOff>
      <xdr:row>438</xdr:row>
      <xdr:rowOff>1504950</xdr:rowOff>
    </xdr:to>
    <xdr:pic>
      <xdr:nvPicPr>
        <xdr:cNvPr id="486" name="Имя " descr="Descr 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439</xdr:row>
      <xdr:rowOff>9525</xdr:rowOff>
    </xdr:from>
    <xdr:to>
      <xdr:col>0</xdr:col>
      <xdr:colOff>1504950</xdr:colOff>
      <xdr:row>439</xdr:row>
      <xdr:rowOff>1504950</xdr:rowOff>
    </xdr:to>
    <xdr:pic>
      <xdr:nvPicPr>
        <xdr:cNvPr id="487" name="Имя " descr="Descr 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440</xdr:row>
      <xdr:rowOff>9525</xdr:rowOff>
    </xdr:from>
    <xdr:to>
      <xdr:col>0</xdr:col>
      <xdr:colOff>1504950</xdr:colOff>
      <xdr:row>440</xdr:row>
      <xdr:rowOff>1504950</xdr:rowOff>
    </xdr:to>
    <xdr:pic>
      <xdr:nvPicPr>
        <xdr:cNvPr id="488" name="Имя " descr="Descr 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441</xdr:row>
      <xdr:rowOff>9525</xdr:rowOff>
    </xdr:from>
    <xdr:to>
      <xdr:col>0</xdr:col>
      <xdr:colOff>1504950</xdr:colOff>
      <xdr:row>441</xdr:row>
      <xdr:rowOff>1504950</xdr:rowOff>
    </xdr:to>
    <xdr:pic>
      <xdr:nvPicPr>
        <xdr:cNvPr id="489" name="Имя " descr="Descr 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442</xdr:row>
      <xdr:rowOff>9525</xdr:rowOff>
    </xdr:from>
    <xdr:to>
      <xdr:col>0</xdr:col>
      <xdr:colOff>1504950</xdr:colOff>
      <xdr:row>442</xdr:row>
      <xdr:rowOff>1504950</xdr:rowOff>
    </xdr:to>
    <xdr:pic>
      <xdr:nvPicPr>
        <xdr:cNvPr id="490" name="Имя " descr="Descr 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443</xdr:row>
      <xdr:rowOff>9525</xdr:rowOff>
    </xdr:from>
    <xdr:to>
      <xdr:col>0</xdr:col>
      <xdr:colOff>1504950</xdr:colOff>
      <xdr:row>443</xdr:row>
      <xdr:rowOff>1504950</xdr:rowOff>
    </xdr:to>
    <xdr:pic>
      <xdr:nvPicPr>
        <xdr:cNvPr id="491" name="Имя " descr="Descr 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444</xdr:row>
      <xdr:rowOff>9525</xdr:rowOff>
    </xdr:from>
    <xdr:to>
      <xdr:col>0</xdr:col>
      <xdr:colOff>1504950</xdr:colOff>
      <xdr:row>444</xdr:row>
      <xdr:rowOff>1504950</xdr:rowOff>
    </xdr:to>
    <xdr:pic>
      <xdr:nvPicPr>
        <xdr:cNvPr id="492" name="Имя " descr="Descr 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445</xdr:row>
      <xdr:rowOff>9525</xdr:rowOff>
    </xdr:from>
    <xdr:to>
      <xdr:col>0</xdr:col>
      <xdr:colOff>1504950</xdr:colOff>
      <xdr:row>445</xdr:row>
      <xdr:rowOff>1504950</xdr:rowOff>
    </xdr:to>
    <xdr:pic>
      <xdr:nvPicPr>
        <xdr:cNvPr id="493" name="Имя " descr="Descr 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446</xdr:row>
      <xdr:rowOff>9525</xdr:rowOff>
    </xdr:from>
    <xdr:to>
      <xdr:col>0</xdr:col>
      <xdr:colOff>1504950</xdr:colOff>
      <xdr:row>446</xdr:row>
      <xdr:rowOff>1504950</xdr:rowOff>
    </xdr:to>
    <xdr:pic>
      <xdr:nvPicPr>
        <xdr:cNvPr id="494" name="Имя " descr="Descr 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447</xdr:row>
      <xdr:rowOff>9525</xdr:rowOff>
    </xdr:from>
    <xdr:to>
      <xdr:col>0</xdr:col>
      <xdr:colOff>1504950</xdr:colOff>
      <xdr:row>447</xdr:row>
      <xdr:rowOff>1504950</xdr:rowOff>
    </xdr:to>
    <xdr:pic>
      <xdr:nvPicPr>
        <xdr:cNvPr id="495" name="Имя " descr="Descr 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448</xdr:row>
      <xdr:rowOff>9525</xdr:rowOff>
    </xdr:from>
    <xdr:to>
      <xdr:col>0</xdr:col>
      <xdr:colOff>1504950</xdr:colOff>
      <xdr:row>448</xdr:row>
      <xdr:rowOff>1504950</xdr:rowOff>
    </xdr:to>
    <xdr:pic>
      <xdr:nvPicPr>
        <xdr:cNvPr id="496" name="Имя " descr="Descr 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449</xdr:row>
      <xdr:rowOff>9525</xdr:rowOff>
    </xdr:from>
    <xdr:to>
      <xdr:col>0</xdr:col>
      <xdr:colOff>1504950</xdr:colOff>
      <xdr:row>449</xdr:row>
      <xdr:rowOff>1504950</xdr:rowOff>
    </xdr:to>
    <xdr:pic>
      <xdr:nvPicPr>
        <xdr:cNvPr id="497" name="Имя " descr="Descr 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450</xdr:row>
      <xdr:rowOff>9525</xdr:rowOff>
    </xdr:from>
    <xdr:to>
      <xdr:col>0</xdr:col>
      <xdr:colOff>1504950</xdr:colOff>
      <xdr:row>450</xdr:row>
      <xdr:rowOff>1504950</xdr:rowOff>
    </xdr:to>
    <xdr:pic>
      <xdr:nvPicPr>
        <xdr:cNvPr id="498" name="Имя " descr="Descr 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452</xdr:row>
      <xdr:rowOff>9525</xdr:rowOff>
    </xdr:from>
    <xdr:to>
      <xdr:col>0</xdr:col>
      <xdr:colOff>1504950</xdr:colOff>
      <xdr:row>452</xdr:row>
      <xdr:rowOff>1504950</xdr:rowOff>
    </xdr:to>
    <xdr:pic>
      <xdr:nvPicPr>
        <xdr:cNvPr id="500" name="Имя " descr="Descr 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453</xdr:row>
      <xdr:rowOff>9525</xdr:rowOff>
    </xdr:from>
    <xdr:to>
      <xdr:col>0</xdr:col>
      <xdr:colOff>1504950</xdr:colOff>
      <xdr:row>453</xdr:row>
      <xdr:rowOff>1504950</xdr:rowOff>
    </xdr:to>
    <xdr:pic>
      <xdr:nvPicPr>
        <xdr:cNvPr id="502" name="Имя " descr="Descr 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454</xdr:row>
      <xdr:rowOff>9525</xdr:rowOff>
    </xdr:from>
    <xdr:to>
      <xdr:col>0</xdr:col>
      <xdr:colOff>1504950</xdr:colOff>
      <xdr:row>454</xdr:row>
      <xdr:rowOff>1504950</xdr:rowOff>
    </xdr:to>
    <xdr:pic>
      <xdr:nvPicPr>
        <xdr:cNvPr id="503" name="Имя " descr="Descr 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455</xdr:row>
      <xdr:rowOff>9525</xdr:rowOff>
    </xdr:from>
    <xdr:to>
      <xdr:col>0</xdr:col>
      <xdr:colOff>1504950</xdr:colOff>
      <xdr:row>455</xdr:row>
      <xdr:rowOff>1504950</xdr:rowOff>
    </xdr:to>
    <xdr:pic>
      <xdr:nvPicPr>
        <xdr:cNvPr id="504" name="Имя " descr="Descr 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456</xdr:row>
      <xdr:rowOff>9525</xdr:rowOff>
    </xdr:from>
    <xdr:to>
      <xdr:col>0</xdr:col>
      <xdr:colOff>1504950</xdr:colOff>
      <xdr:row>456</xdr:row>
      <xdr:rowOff>1504950</xdr:rowOff>
    </xdr:to>
    <xdr:pic>
      <xdr:nvPicPr>
        <xdr:cNvPr id="505" name="Имя " descr="Descr 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457</xdr:row>
      <xdr:rowOff>9525</xdr:rowOff>
    </xdr:from>
    <xdr:to>
      <xdr:col>0</xdr:col>
      <xdr:colOff>1504950</xdr:colOff>
      <xdr:row>457</xdr:row>
      <xdr:rowOff>1504950</xdr:rowOff>
    </xdr:to>
    <xdr:pic>
      <xdr:nvPicPr>
        <xdr:cNvPr id="506" name="Имя " descr="Descr 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458</xdr:row>
      <xdr:rowOff>9525</xdr:rowOff>
    </xdr:from>
    <xdr:to>
      <xdr:col>0</xdr:col>
      <xdr:colOff>1504950</xdr:colOff>
      <xdr:row>458</xdr:row>
      <xdr:rowOff>1504950</xdr:rowOff>
    </xdr:to>
    <xdr:pic>
      <xdr:nvPicPr>
        <xdr:cNvPr id="507" name="Имя " descr="Descr 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459</xdr:row>
      <xdr:rowOff>9525</xdr:rowOff>
    </xdr:from>
    <xdr:to>
      <xdr:col>0</xdr:col>
      <xdr:colOff>1504950</xdr:colOff>
      <xdr:row>459</xdr:row>
      <xdr:rowOff>1504950</xdr:rowOff>
    </xdr:to>
    <xdr:pic>
      <xdr:nvPicPr>
        <xdr:cNvPr id="508" name="Имя " descr="Descr 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460</xdr:row>
      <xdr:rowOff>9525</xdr:rowOff>
    </xdr:from>
    <xdr:to>
      <xdr:col>0</xdr:col>
      <xdr:colOff>1504950</xdr:colOff>
      <xdr:row>460</xdr:row>
      <xdr:rowOff>1504950</xdr:rowOff>
    </xdr:to>
    <xdr:pic>
      <xdr:nvPicPr>
        <xdr:cNvPr id="509" name="Имя " descr="Descr 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461</xdr:row>
      <xdr:rowOff>9525</xdr:rowOff>
    </xdr:from>
    <xdr:to>
      <xdr:col>0</xdr:col>
      <xdr:colOff>1504950</xdr:colOff>
      <xdr:row>461</xdr:row>
      <xdr:rowOff>1504950</xdr:rowOff>
    </xdr:to>
    <xdr:pic>
      <xdr:nvPicPr>
        <xdr:cNvPr id="515" name="Имя " descr="Descr 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462</xdr:row>
      <xdr:rowOff>9525</xdr:rowOff>
    </xdr:from>
    <xdr:to>
      <xdr:col>0</xdr:col>
      <xdr:colOff>1504950</xdr:colOff>
      <xdr:row>462</xdr:row>
      <xdr:rowOff>1504950</xdr:rowOff>
    </xdr:to>
    <xdr:pic>
      <xdr:nvPicPr>
        <xdr:cNvPr id="516" name="Имя " descr="Descr 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463</xdr:row>
      <xdr:rowOff>9525</xdr:rowOff>
    </xdr:from>
    <xdr:to>
      <xdr:col>0</xdr:col>
      <xdr:colOff>1504950</xdr:colOff>
      <xdr:row>463</xdr:row>
      <xdr:rowOff>1504950</xdr:rowOff>
    </xdr:to>
    <xdr:pic>
      <xdr:nvPicPr>
        <xdr:cNvPr id="517" name="Имя " descr="Descr 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464</xdr:row>
      <xdr:rowOff>9525</xdr:rowOff>
    </xdr:from>
    <xdr:to>
      <xdr:col>0</xdr:col>
      <xdr:colOff>1504950</xdr:colOff>
      <xdr:row>464</xdr:row>
      <xdr:rowOff>1504950</xdr:rowOff>
    </xdr:to>
    <xdr:pic>
      <xdr:nvPicPr>
        <xdr:cNvPr id="518" name="Имя " descr="Descr 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466</xdr:row>
      <xdr:rowOff>9525</xdr:rowOff>
    </xdr:from>
    <xdr:to>
      <xdr:col>0</xdr:col>
      <xdr:colOff>1504950</xdr:colOff>
      <xdr:row>466</xdr:row>
      <xdr:rowOff>1504950</xdr:rowOff>
    </xdr:to>
    <xdr:pic>
      <xdr:nvPicPr>
        <xdr:cNvPr id="524" name="Имя " descr="Descr 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467</xdr:row>
      <xdr:rowOff>9525</xdr:rowOff>
    </xdr:from>
    <xdr:to>
      <xdr:col>0</xdr:col>
      <xdr:colOff>1504950</xdr:colOff>
      <xdr:row>467</xdr:row>
      <xdr:rowOff>1504950</xdr:rowOff>
    </xdr:to>
    <xdr:pic>
      <xdr:nvPicPr>
        <xdr:cNvPr id="525" name="Имя " descr="Descr 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468</xdr:row>
      <xdr:rowOff>9525</xdr:rowOff>
    </xdr:from>
    <xdr:to>
      <xdr:col>0</xdr:col>
      <xdr:colOff>1504950</xdr:colOff>
      <xdr:row>468</xdr:row>
      <xdr:rowOff>1504950</xdr:rowOff>
    </xdr:to>
    <xdr:pic>
      <xdr:nvPicPr>
        <xdr:cNvPr id="526" name="Имя " descr="Descr 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469</xdr:row>
      <xdr:rowOff>9525</xdr:rowOff>
    </xdr:from>
    <xdr:to>
      <xdr:col>0</xdr:col>
      <xdr:colOff>1504950</xdr:colOff>
      <xdr:row>469</xdr:row>
      <xdr:rowOff>1504950</xdr:rowOff>
    </xdr:to>
    <xdr:pic>
      <xdr:nvPicPr>
        <xdr:cNvPr id="527" name="Имя " descr="Descr 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470</xdr:row>
      <xdr:rowOff>9525</xdr:rowOff>
    </xdr:from>
    <xdr:to>
      <xdr:col>0</xdr:col>
      <xdr:colOff>1504950</xdr:colOff>
      <xdr:row>470</xdr:row>
      <xdr:rowOff>1504950</xdr:rowOff>
    </xdr:to>
    <xdr:pic>
      <xdr:nvPicPr>
        <xdr:cNvPr id="528" name="Имя " descr="Descr 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471</xdr:row>
      <xdr:rowOff>9525</xdr:rowOff>
    </xdr:from>
    <xdr:to>
      <xdr:col>0</xdr:col>
      <xdr:colOff>1504950</xdr:colOff>
      <xdr:row>471</xdr:row>
      <xdr:rowOff>1504950</xdr:rowOff>
    </xdr:to>
    <xdr:pic>
      <xdr:nvPicPr>
        <xdr:cNvPr id="529" name="Имя " descr="Descr 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472</xdr:row>
      <xdr:rowOff>9525</xdr:rowOff>
    </xdr:from>
    <xdr:to>
      <xdr:col>0</xdr:col>
      <xdr:colOff>1504950</xdr:colOff>
      <xdr:row>472</xdr:row>
      <xdr:rowOff>1504950</xdr:rowOff>
    </xdr:to>
    <xdr:pic>
      <xdr:nvPicPr>
        <xdr:cNvPr id="530" name="Имя " descr="Descr 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473</xdr:row>
      <xdr:rowOff>9525</xdr:rowOff>
    </xdr:from>
    <xdr:to>
      <xdr:col>0</xdr:col>
      <xdr:colOff>1504950</xdr:colOff>
      <xdr:row>473</xdr:row>
      <xdr:rowOff>1504950</xdr:rowOff>
    </xdr:to>
    <xdr:pic>
      <xdr:nvPicPr>
        <xdr:cNvPr id="531" name="Имя " descr="Descr 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474</xdr:row>
      <xdr:rowOff>9525</xdr:rowOff>
    </xdr:from>
    <xdr:to>
      <xdr:col>0</xdr:col>
      <xdr:colOff>1504950</xdr:colOff>
      <xdr:row>474</xdr:row>
      <xdr:rowOff>1504950</xdr:rowOff>
    </xdr:to>
    <xdr:pic>
      <xdr:nvPicPr>
        <xdr:cNvPr id="532" name="Имя " descr="Descr 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475</xdr:row>
      <xdr:rowOff>9525</xdr:rowOff>
    </xdr:from>
    <xdr:to>
      <xdr:col>0</xdr:col>
      <xdr:colOff>1504950</xdr:colOff>
      <xdr:row>475</xdr:row>
      <xdr:rowOff>1504950</xdr:rowOff>
    </xdr:to>
    <xdr:pic>
      <xdr:nvPicPr>
        <xdr:cNvPr id="534" name="Имя " descr="Descr 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476</xdr:row>
      <xdr:rowOff>9525</xdr:rowOff>
    </xdr:from>
    <xdr:to>
      <xdr:col>0</xdr:col>
      <xdr:colOff>1504950</xdr:colOff>
      <xdr:row>476</xdr:row>
      <xdr:rowOff>1504950</xdr:rowOff>
    </xdr:to>
    <xdr:pic>
      <xdr:nvPicPr>
        <xdr:cNvPr id="536" name="Имя " descr="Descr 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477</xdr:row>
      <xdr:rowOff>9525</xdr:rowOff>
    </xdr:from>
    <xdr:to>
      <xdr:col>0</xdr:col>
      <xdr:colOff>1504950</xdr:colOff>
      <xdr:row>477</xdr:row>
      <xdr:rowOff>1504950</xdr:rowOff>
    </xdr:to>
    <xdr:pic>
      <xdr:nvPicPr>
        <xdr:cNvPr id="537" name="Имя " descr="Descr 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478</xdr:row>
      <xdr:rowOff>9525</xdr:rowOff>
    </xdr:from>
    <xdr:to>
      <xdr:col>0</xdr:col>
      <xdr:colOff>1495425</xdr:colOff>
      <xdr:row>478</xdr:row>
      <xdr:rowOff>1343025</xdr:rowOff>
    </xdr:to>
    <xdr:pic>
      <xdr:nvPicPr>
        <xdr:cNvPr id="538" name="Имя " descr="Descr 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479</xdr:row>
      <xdr:rowOff>9525</xdr:rowOff>
    </xdr:from>
    <xdr:to>
      <xdr:col>0</xdr:col>
      <xdr:colOff>1504950</xdr:colOff>
      <xdr:row>479</xdr:row>
      <xdr:rowOff>1504950</xdr:rowOff>
    </xdr:to>
    <xdr:pic>
      <xdr:nvPicPr>
        <xdr:cNvPr id="539" name="Имя " descr="Descr 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480</xdr:row>
      <xdr:rowOff>9525</xdr:rowOff>
    </xdr:from>
    <xdr:to>
      <xdr:col>0</xdr:col>
      <xdr:colOff>1504950</xdr:colOff>
      <xdr:row>480</xdr:row>
      <xdr:rowOff>1504950</xdr:rowOff>
    </xdr:to>
    <xdr:pic>
      <xdr:nvPicPr>
        <xdr:cNvPr id="540" name="Имя " descr="Descr 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481</xdr:row>
      <xdr:rowOff>9525</xdr:rowOff>
    </xdr:from>
    <xdr:to>
      <xdr:col>0</xdr:col>
      <xdr:colOff>1504950</xdr:colOff>
      <xdr:row>481</xdr:row>
      <xdr:rowOff>1504950</xdr:rowOff>
    </xdr:to>
    <xdr:pic>
      <xdr:nvPicPr>
        <xdr:cNvPr id="541" name="Имя " descr="Descr 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482</xdr:row>
      <xdr:rowOff>9525</xdr:rowOff>
    </xdr:from>
    <xdr:to>
      <xdr:col>0</xdr:col>
      <xdr:colOff>1504950</xdr:colOff>
      <xdr:row>482</xdr:row>
      <xdr:rowOff>1504950</xdr:rowOff>
    </xdr:to>
    <xdr:pic>
      <xdr:nvPicPr>
        <xdr:cNvPr id="542" name="Имя " descr="Descr 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483</xdr:row>
      <xdr:rowOff>9525</xdr:rowOff>
    </xdr:from>
    <xdr:to>
      <xdr:col>0</xdr:col>
      <xdr:colOff>1504950</xdr:colOff>
      <xdr:row>483</xdr:row>
      <xdr:rowOff>1504950</xdr:rowOff>
    </xdr:to>
    <xdr:pic>
      <xdr:nvPicPr>
        <xdr:cNvPr id="543" name="Имя " descr="Descr 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484</xdr:row>
      <xdr:rowOff>9525</xdr:rowOff>
    </xdr:from>
    <xdr:to>
      <xdr:col>0</xdr:col>
      <xdr:colOff>1504950</xdr:colOff>
      <xdr:row>484</xdr:row>
      <xdr:rowOff>1504950</xdr:rowOff>
    </xdr:to>
    <xdr:pic>
      <xdr:nvPicPr>
        <xdr:cNvPr id="544" name="Имя " descr="Descr 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486</xdr:row>
      <xdr:rowOff>9525</xdr:rowOff>
    </xdr:from>
    <xdr:to>
      <xdr:col>0</xdr:col>
      <xdr:colOff>1504950</xdr:colOff>
      <xdr:row>486</xdr:row>
      <xdr:rowOff>1504950</xdr:rowOff>
    </xdr:to>
    <xdr:pic>
      <xdr:nvPicPr>
        <xdr:cNvPr id="545" name="Имя " descr="Descr 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487</xdr:row>
      <xdr:rowOff>9525</xdr:rowOff>
    </xdr:from>
    <xdr:to>
      <xdr:col>0</xdr:col>
      <xdr:colOff>1504950</xdr:colOff>
      <xdr:row>487</xdr:row>
      <xdr:rowOff>1504950</xdr:rowOff>
    </xdr:to>
    <xdr:pic>
      <xdr:nvPicPr>
        <xdr:cNvPr id="546" name="Имя " descr="Descr 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488</xdr:row>
      <xdr:rowOff>9525</xdr:rowOff>
    </xdr:from>
    <xdr:to>
      <xdr:col>0</xdr:col>
      <xdr:colOff>1504950</xdr:colOff>
      <xdr:row>488</xdr:row>
      <xdr:rowOff>1504950</xdr:rowOff>
    </xdr:to>
    <xdr:pic>
      <xdr:nvPicPr>
        <xdr:cNvPr id="547" name="Имя " descr="Descr 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489</xdr:row>
      <xdr:rowOff>9525</xdr:rowOff>
    </xdr:from>
    <xdr:to>
      <xdr:col>0</xdr:col>
      <xdr:colOff>1504950</xdr:colOff>
      <xdr:row>489</xdr:row>
      <xdr:rowOff>1504950</xdr:rowOff>
    </xdr:to>
    <xdr:pic>
      <xdr:nvPicPr>
        <xdr:cNvPr id="549" name="Имя " descr="Descr 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490</xdr:row>
      <xdr:rowOff>9525</xdr:rowOff>
    </xdr:from>
    <xdr:to>
      <xdr:col>0</xdr:col>
      <xdr:colOff>1504950</xdr:colOff>
      <xdr:row>490</xdr:row>
      <xdr:rowOff>1504950</xdr:rowOff>
    </xdr:to>
    <xdr:pic>
      <xdr:nvPicPr>
        <xdr:cNvPr id="550" name="Имя " descr="Descr 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491</xdr:row>
      <xdr:rowOff>9525</xdr:rowOff>
    </xdr:from>
    <xdr:to>
      <xdr:col>0</xdr:col>
      <xdr:colOff>1504950</xdr:colOff>
      <xdr:row>491</xdr:row>
      <xdr:rowOff>1504950</xdr:rowOff>
    </xdr:to>
    <xdr:pic>
      <xdr:nvPicPr>
        <xdr:cNvPr id="551" name="Имя " descr="Descr 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492</xdr:row>
      <xdr:rowOff>9525</xdr:rowOff>
    </xdr:from>
    <xdr:to>
      <xdr:col>0</xdr:col>
      <xdr:colOff>1504950</xdr:colOff>
      <xdr:row>492</xdr:row>
      <xdr:rowOff>1504950</xdr:rowOff>
    </xdr:to>
    <xdr:pic>
      <xdr:nvPicPr>
        <xdr:cNvPr id="552" name="Имя " descr="Descr 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493</xdr:row>
      <xdr:rowOff>9525</xdr:rowOff>
    </xdr:from>
    <xdr:to>
      <xdr:col>0</xdr:col>
      <xdr:colOff>1504950</xdr:colOff>
      <xdr:row>493</xdr:row>
      <xdr:rowOff>1504950</xdr:rowOff>
    </xdr:to>
    <xdr:pic>
      <xdr:nvPicPr>
        <xdr:cNvPr id="553" name="Имя " descr="Descr 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494</xdr:row>
      <xdr:rowOff>9525</xdr:rowOff>
    </xdr:from>
    <xdr:to>
      <xdr:col>0</xdr:col>
      <xdr:colOff>1504950</xdr:colOff>
      <xdr:row>494</xdr:row>
      <xdr:rowOff>1504950</xdr:rowOff>
    </xdr:to>
    <xdr:pic>
      <xdr:nvPicPr>
        <xdr:cNvPr id="554" name="Имя " descr="Descr 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495</xdr:row>
      <xdr:rowOff>9525</xdr:rowOff>
    </xdr:from>
    <xdr:to>
      <xdr:col>0</xdr:col>
      <xdr:colOff>1504950</xdr:colOff>
      <xdr:row>495</xdr:row>
      <xdr:rowOff>1504950</xdr:rowOff>
    </xdr:to>
    <xdr:pic>
      <xdr:nvPicPr>
        <xdr:cNvPr id="555" name="Имя " descr="Descr "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496</xdr:row>
      <xdr:rowOff>9525</xdr:rowOff>
    </xdr:from>
    <xdr:to>
      <xdr:col>0</xdr:col>
      <xdr:colOff>1504950</xdr:colOff>
      <xdr:row>496</xdr:row>
      <xdr:rowOff>1504950</xdr:rowOff>
    </xdr:to>
    <xdr:pic>
      <xdr:nvPicPr>
        <xdr:cNvPr id="556" name="Имя " descr="Descr 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497</xdr:row>
      <xdr:rowOff>9525</xdr:rowOff>
    </xdr:from>
    <xdr:to>
      <xdr:col>0</xdr:col>
      <xdr:colOff>1504950</xdr:colOff>
      <xdr:row>497</xdr:row>
      <xdr:rowOff>1504950</xdr:rowOff>
    </xdr:to>
    <xdr:pic>
      <xdr:nvPicPr>
        <xdr:cNvPr id="557" name="Имя " descr="Descr 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498</xdr:row>
      <xdr:rowOff>9525</xdr:rowOff>
    </xdr:from>
    <xdr:to>
      <xdr:col>0</xdr:col>
      <xdr:colOff>1504950</xdr:colOff>
      <xdr:row>498</xdr:row>
      <xdr:rowOff>1504950</xdr:rowOff>
    </xdr:to>
    <xdr:pic>
      <xdr:nvPicPr>
        <xdr:cNvPr id="558" name="Имя " descr="Descr 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499</xdr:row>
      <xdr:rowOff>9525</xdr:rowOff>
    </xdr:from>
    <xdr:to>
      <xdr:col>0</xdr:col>
      <xdr:colOff>1504950</xdr:colOff>
      <xdr:row>499</xdr:row>
      <xdr:rowOff>1504950</xdr:rowOff>
    </xdr:to>
    <xdr:pic>
      <xdr:nvPicPr>
        <xdr:cNvPr id="560" name="Имя " descr="Descr 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500</xdr:row>
      <xdr:rowOff>9525</xdr:rowOff>
    </xdr:from>
    <xdr:to>
      <xdr:col>0</xdr:col>
      <xdr:colOff>1504950</xdr:colOff>
      <xdr:row>500</xdr:row>
      <xdr:rowOff>1504950</xdr:rowOff>
    </xdr:to>
    <xdr:pic>
      <xdr:nvPicPr>
        <xdr:cNvPr id="561" name="Имя " descr="Descr 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501</xdr:row>
      <xdr:rowOff>9525</xdr:rowOff>
    </xdr:from>
    <xdr:to>
      <xdr:col>0</xdr:col>
      <xdr:colOff>1504950</xdr:colOff>
      <xdr:row>501</xdr:row>
      <xdr:rowOff>1504950</xdr:rowOff>
    </xdr:to>
    <xdr:pic>
      <xdr:nvPicPr>
        <xdr:cNvPr id="562" name="Имя " descr="Descr 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502</xdr:row>
      <xdr:rowOff>9525</xdr:rowOff>
    </xdr:from>
    <xdr:to>
      <xdr:col>0</xdr:col>
      <xdr:colOff>1504950</xdr:colOff>
      <xdr:row>502</xdr:row>
      <xdr:rowOff>1504950</xdr:rowOff>
    </xdr:to>
    <xdr:pic>
      <xdr:nvPicPr>
        <xdr:cNvPr id="563" name="Имя " descr="Descr 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503</xdr:row>
      <xdr:rowOff>9525</xdr:rowOff>
    </xdr:from>
    <xdr:to>
      <xdr:col>0</xdr:col>
      <xdr:colOff>1504950</xdr:colOff>
      <xdr:row>503</xdr:row>
      <xdr:rowOff>1504950</xdr:rowOff>
    </xdr:to>
    <xdr:pic>
      <xdr:nvPicPr>
        <xdr:cNvPr id="564" name="Имя " descr="Descr 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504</xdr:row>
      <xdr:rowOff>9525</xdr:rowOff>
    </xdr:from>
    <xdr:to>
      <xdr:col>0</xdr:col>
      <xdr:colOff>1504950</xdr:colOff>
      <xdr:row>504</xdr:row>
      <xdr:rowOff>1504950</xdr:rowOff>
    </xdr:to>
    <xdr:pic>
      <xdr:nvPicPr>
        <xdr:cNvPr id="565" name="Имя " descr="Descr 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505</xdr:row>
      <xdr:rowOff>9525</xdr:rowOff>
    </xdr:from>
    <xdr:to>
      <xdr:col>0</xdr:col>
      <xdr:colOff>1504950</xdr:colOff>
      <xdr:row>505</xdr:row>
      <xdr:rowOff>1504950</xdr:rowOff>
    </xdr:to>
    <xdr:pic>
      <xdr:nvPicPr>
        <xdr:cNvPr id="566" name="Имя " descr="Descr 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506</xdr:row>
      <xdr:rowOff>9525</xdr:rowOff>
    </xdr:from>
    <xdr:to>
      <xdr:col>0</xdr:col>
      <xdr:colOff>1504950</xdr:colOff>
      <xdr:row>506</xdr:row>
      <xdr:rowOff>1504950</xdr:rowOff>
    </xdr:to>
    <xdr:pic>
      <xdr:nvPicPr>
        <xdr:cNvPr id="567" name="Имя " descr="Descr 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507</xdr:row>
      <xdr:rowOff>9525</xdr:rowOff>
    </xdr:from>
    <xdr:to>
      <xdr:col>0</xdr:col>
      <xdr:colOff>1504950</xdr:colOff>
      <xdr:row>507</xdr:row>
      <xdr:rowOff>1504950</xdr:rowOff>
    </xdr:to>
    <xdr:pic>
      <xdr:nvPicPr>
        <xdr:cNvPr id="568" name="Имя " descr="Descr 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508</xdr:row>
      <xdr:rowOff>9525</xdr:rowOff>
    </xdr:from>
    <xdr:to>
      <xdr:col>0</xdr:col>
      <xdr:colOff>1504950</xdr:colOff>
      <xdr:row>508</xdr:row>
      <xdr:rowOff>1504950</xdr:rowOff>
    </xdr:to>
    <xdr:pic>
      <xdr:nvPicPr>
        <xdr:cNvPr id="569" name="Имя " descr="Descr 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509</xdr:row>
      <xdr:rowOff>9525</xdr:rowOff>
    </xdr:from>
    <xdr:to>
      <xdr:col>0</xdr:col>
      <xdr:colOff>1504950</xdr:colOff>
      <xdr:row>509</xdr:row>
      <xdr:rowOff>1504950</xdr:rowOff>
    </xdr:to>
    <xdr:pic>
      <xdr:nvPicPr>
        <xdr:cNvPr id="571" name="Имя " descr="Descr 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510</xdr:row>
      <xdr:rowOff>9525</xdr:rowOff>
    </xdr:from>
    <xdr:to>
      <xdr:col>0</xdr:col>
      <xdr:colOff>1504950</xdr:colOff>
      <xdr:row>510</xdr:row>
      <xdr:rowOff>1504950</xdr:rowOff>
    </xdr:to>
    <xdr:pic>
      <xdr:nvPicPr>
        <xdr:cNvPr id="572" name="Имя " descr="Descr 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511</xdr:row>
      <xdr:rowOff>0</xdr:rowOff>
    </xdr:from>
    <xdr:to>
      <xdr:col>0</xdr:col>
      <xdr:colOff>1514475</xdr:colOff>
      <xdr:row>511</xdr:row>
      <xdr:rowOff>2009775</xdr:rowOff>
    </xdr:to>
    <xdr:pic>
      <xdr:nvPicPr>
        <xdr:cNvPr id="573" name="Имя " descr="Descr 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513</xdr:row>
      <xdr:rowOff>9525</xdr:rowOff>
    </xdr:from>
    <xdr:to>
      <xdr:col>0</xdr:col>
      <xdr:colOff>1504950</xdr:colOff>
      <xdr:row>513</xdr:row>
      <xdr:rowOff>1504950</xdr:rowOff>
    </xdr:to>
    <xdr:pic>
      <xdr:nvPicPr>
        <xdr:cNvPr id="574" name="Имя " descr="Descr 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514</xdr:row>
      <xdr:rowOff>9525</xdr:rowOff>
    </xdr:from>
    <xdr:to>
      <xdr:col>0</xdr:col>
      <xdr:colOff>1504950</xdr:colOff>
      <xdr:row>514</xdr:row>
      <xdr:rowOff>1504950</xdr:rowOff>
    </xdr:to>
    <xdr:pic>
      <xdr:nvPicPr>
        <xdr:cNvPr id="575" name="Имя " descr="Descr 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515</xdr:row>
      <xdr:rowOff>0</xdr:rowOff>
    </xdr:from>
    <xdr:to>
      <xdr:col>0</xdr:col>
      <xdr:colOff>1514475</xdr:colOff>
      <xdr:row>515</xdr:row>
      <xdr:rowOff>2095500</xdr:rowOff>
    </xdr:to>
    <xdr:pic>
      <xdr:nvPicPr>
        <xdr:cNvPr id="576" name="Имя " descr="Descr 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9620" b="-19620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516</xdr:row>
      <xdr:rowOff>9525</xdr:rowOff>
    </xdr:from>
    <xdr:to>
      <xdr:col>0</xdr:col>
      <xdr:colOff>1504950</xdr:colOff>
      <xdr:row>516</xdr:row>
      <xdr:rowOff>1504950</xdr:rowOff>
    </xdr:to>
    <xdr:pic>
      <xdr:nvPicPr>
        <xdr:cNvPr id="577" name="Имя " descr="Descr 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517</xdr:row>
      <xdr:rowOff>9525</xdr:rowOff>
    </xdr:from>
    <xdr:to>
      <xdr:col>0</xdr:col>
      <xdr:colOff>1504950</xdr:colOff>
      <xdr:row>517</xdr:row>
      <xdr:rowOff>1504950</xdr:rowOff>
    </xdr:to>
    <xdr:pic>
      <xdr:nvPicPr>
        <xdr:cNvPr id="578" name="Имя " descr="Descr 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518</xdr:row>
      <xdr:rowOff>9525</xdr:rowOff>
    </xdr:from>
    <xdr:to>
      <xdr:col>0</xdr:col>
      <xdr:colOff>1504950</xdr:colOff>
      <xdr:row>518</xdr:row>
      <xdr:rowOff>1504950</xdr:rowOff>
    </xdr:to>
    <xdr:pic>
      <xdr:nvPicPr>
        <xdr:cNvPr id="579" name="Имя " descr="Descr 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519</xdr:row>
      <xdr:rowOff>9525</xdr:rowOff>
    </xdr:from>
    <xdr:to>
      <xdr:col>0</xdr:col>
      <xdr:colOff>1504950</xdr:colOff>
      <xdr:row>519</xdr:row>
      <xdr:rowOff>1504950</xdr:rowOff>
    </xdr:to>
    <xdr:pic>
      <xdr:nvPicPr>
        <xdr:cNvPr id="580" name="Имя " descr="Descr 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520</xdr:row>
      <xdr:rowOff>9525</xdr:rowOff>
    </xdr:from>
    <xdr:to>
      <xdr:col>0</xdr:col>
      <xdr:colOff>1504950</xdr:colOff>
      <xdr:row>520</xdr:row>
      <xdr:rowOff>1504950</xdr:rowOff>
    </xdr:to>
    <xdr:pic>
      <xdr:nvPicPr>
        <xdr:cNvPr id="581" name="Имя " descr="Descr ">
          <a:extLst>
            <a:ext uri="{FF2B5EF4-FFF2-40B4-BE49-F238E27FC236}">
              <a16:creationId xmlns:a16="http://schemas.microsoft.com/office/drawing/2014/main" id="{00000000-0008-0000-00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521</xdr:row>
      <xdr:rowOff>0</xdr:rowOff>
    </xdr:from>
    <xdr:to>
      <xdr:col>0</xdr:col>
      <xdr:colOff>1514475</xdr:colOff>
      <xdr:row>521</xdr:row>
      <xdr:rowOff>2095500</xdr:rowOff>
    </xdr:to>
    <xdr:pic>
      <xdr:nvPicPr>
        <xdr:cNvPr id="583" name="Имя " descr="Descr 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9620" b="-19620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522</xdr:row>
      <xdr:rowOff>0</xdr:rowOff>
    </xdr:from>
    <xdr:to>
      <xdr:col>0</xdr:col>
      <xdr:colOff>1514475</xdr:colOff>
      <xdr:row>522</xdr:row>
      <xdr:rowOff>2095500</xdr:rowOff>
    </xdr:to>
    <xdr:pic>
      <xdr:nvPicPr>
        <xdr:cNvPr id="584" name="Имя " descr="Descr ">
          <a:extLst>
            <a:ext uri="{FF2B5EF4-FFF2-40B4-BE49-F238E27FC236}">
              <a16:creationId xmlns:a16="http://schemas.microsoft.com/office/drawing/2014/main" id="{00000000-0008-0000-00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9620" b="-19620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523</xdr:row>
      <xdr:rowOff>9525</xdr:rowOff>
    </xdr:from>
    <xdr:to>
      <xdr:col>0</xdr:col>
      <xdr:colOff>1504950</xdr:colOff>
      <xdr:row>523</xdr:row>
      <xdr:rowOff>1504950</xdr:rowOff>
    </xdr:to>
    <xdr:pic>
      <xdr:nvPicPr>
        <xdr:cNvPr id="585" name="Имя " descr="Descr 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524</xdr:row>
      <xdr:rowOff>9525</xdr:rowOff>
    </xdr:from>
    <xdr:to>
      <xdr:col>0</xdr:col>
      <xdr:colOff>1504950</xdr:colOff>
      <xdr:row>524</xdr:row>
      <xdr:rowOff>1504950</xdr:rowOff>
    </xdr:to>
    <xdr:pic>
      <xdr:nvPicPr>
        <xdr:cNvPr id="586" name="Имя " descr="Descr 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525</xdr:row>
      <xdr:rowOff>9525</xdr:rowOff>
    </xdr:from>
    <xdr:to>
      <xdr:col>0</xdr:col>
      <xdr:colOff>1504950</xdr:colOff>
      <xdr:row>525</xdr:row>
      <xdr:rowOff>1504950</xdr:rowOff>
    </xdr:to>
    <xdr:pic>
      <xdr:nvPicPr>
        <xdr:cNvPr id="587" name="Имя " descr="Descr ">
          <a:extLst>
            <a:ext uri="{FF2B5EF4-FFF2-40B4-BE49-F238E27FC236}">
              <a16:creationId xmlns:a16="http://schemas.microsoft.com/office/drawing/2014/main" id="{00000000-0008-0000-00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527</xdr:row>
      <xdr:rowOff>9525</xdr:rowOff>
    </xdr:from>
    <xdr:to>
      <xdr:col>0</xdr:col>
      <xdr:colOff>1504950</xdr:colOff>
      <xdr:row>527</xdr:row>
      <xdr:rowOff>1504950</xdr:rowOff>
    </xdr:to>
    <xdr:pic>
      <xdr:nvPicPr>
        <xdr:cNvPr id="588" name="Имя " descr="Descr "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528</xdr:row>
      <xdr:rowOff>9525</xdr:rowOff>
    </xdr:from>
    <xdr:to>
      <xdr:col>0</xdr:col>
      <xdr:colOff>1504950</xdr:colOff>
      <xdr:row>528</xdr:row>
      <xdr:rowOff>1504950</xdr:rowOff>
    </xdr:to>
    <xdr:pic>
      <xdr:nvPicPr>
        <xdr:cNvPr id="589" name="Имя " descr="Descr 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529</xdr:row>
      <xdr:rowOff>9525</xdr:rowOff>
    </xdr:from>
    <xdr:to>
      <xdr:col>0</xdr:col>
      <xdr:colOff>1504950</xdr:colOff>
      <xdr:row>529</xdr:row>
      <xdr:rowOff>1504950</xdr:rowOff>
    </xdr:to>
    <xdr:pic>
      <xdr:nvPicPr>
        <xdr:cNvPr id="590" name="Имя " descr="Descr 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530</xdr:row>
      <xdr:rowOff>9525</xdr:rowOff>
    </xdr:from>
    <xdr:to>
      <xdr:col>0</xdr:col>
      <xdr:colOff>1504950</xdr:colOff>
      <xdr:row>530</xdr:row>
      <xdr:rowOff>1504950</xdr:rowOff>
    </xdr:to>
    <xdr:pic>
      <xdr:nvPicPr>
        <xdr:cNvPr id="591" name="Имя " descr="Descr 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531</xdr:row>
      <xdr:rowOff>9525</xdr:rowOff>
    </xdr:from>
    <xdr:to>
      <xdr:col>0</xdr:col>
      <xdr:colOff>1504950</xdr:colOff>
      <xdr:row>531</xdr:row>
      <xdr:rowOff>1504950</xdr:rowOff>
    </xdr:to>
    <xdr:pic>
      <xdr:nvPicPr>
        <xdr:cNvPr id="593" name="Имя " descr="Descr ">
          <a:extLst>
            <a:ext uri="{FF2B5EF4-FFF2-40B4-BE49-F238E27FC236}">
              <a16:creationId xmlns:a16="http://schemas.microsoft.com/office/drawing/2014/main" id="{00000000-0008-0000-00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532</xdr:row>
      <xdr:rowOff>9525</xdr:rowOff>
    </xdr:from>
    <xdr:to>
      <xdr:col>0</xdr:col>
      <xdr:colOff>1495425</xdr:colOff>
      <xdr:row>532</xdr:row>
      <xdr:rowOff>1123950</xdr:rowOff>
    </xdr:to>
    <xdr:pic>
      <xdr:nvPicPr>
        <xdr:cNvPr id="594" name="Имя " descr="Descr ">
          <a:extLst>
            <a:ext uri="{FF2B5EF4-FFF2-40B4-BE49-F238E27FC236}">
              <a16:creationId xmlns:a16="http://schemas.microsoft.com/office/drawing/2014/main" id="{00000000-0008-0000-00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533</xdr:row>
      <xdr:rowOff>9525</xdr:rowOff>
    </xdr:from>
    <xdr:to>
      <xdr:col>0</xdr:col>
      <xdr:colOff>1504950</xdr:colOff>
      <xdr:row>533</xdr:row>
      <xdr:rowOff>1504950</xdr:rowOff>
    </xdr:to>
    <xdr:pic>
      <xdr:nvPicPr>
        <xdr:cNvPr id="595" name="Имя " descr="Descr ">
          <a:extLst>
            <a:ext uri="{FF2B5EF4-FFF2-40B4-BE49-F238E27FC236}">
              <a16:creationId xmlns:a16="http://schemas.microsoft.com/office/drawing/2014/main" id="{00000000-0008-0000-00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534</xdr:row>
      <xdr:rowOff>9525</xdr:rowOff>
    </xdr:from>
    <xdr:to>
      <xdr:col>0</xdr:col>
      <xdr:colOff>1504950</xdr:colOff>
      <xdr:row>534</xdr:row>
      <xdr:rowOff>1504950</xdr:rowOff>
    </xdr:to>
    <xdr:pic>
      <xdr:nvPicPr>
        <xdr:cNvPr id="596" name="Имя " descr="Descr ">
          <a:extLs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535</xdr:row>
      <xdr:rowOff>9525</xdr:rowOff>
    </xdr:from>
    <xdr:to>
      <xdr:col>0</xdr:col>
      <xdr:colOff>1504950</xdr:colOff>
      <xdr:row>535</xdr:row>
      <xdr:rowOff>1504950</xdr:rowOff>
    </xdr:to>
    <xdr:pic>
      <xdr:nvPicPr>
        <xdr:cNvPr id="597" name="Имя " descr="Descr 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536</xdr:row>
      <xdr:rowOff>9525</xdr:rowOff>
    </xdr:from>
    <xdr:to>
      <xdr:col>0</xdr:col>
      <xdr:colOff>1504950</xdr:colOff>
      <xdr:row>536</xdr:row>
      <xdr:rowOff>1133475</xdr:rowOff>
    </xdr:to>
    <xdr:pic>
      <xdr:nvPicPr>
        <xdr:cNvPr id="599" name="Имя " descr="Descr ">
          <a:extLs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539</xdr:row>
      <xdr:rowOff>0</xdr:rowOff>
    </xdr:from>
    <xdr:to>
      <xdr:col>0</xdr:col>
      <xdr:colOff>1514475</xdr:colOff>
      <xdr:row>539</xdr:row>
      <xdr:rowOff>2009775</xdr:rowOff>
    </xdr:to>
    <xdr:pic>
      <xdr:nvPicPr>
        <xdr:cNvPr id="600" name="Имя " descr="Descr ">
          <a:extLst>
            <a:ext uri="{FF2B5EF4-FFF2-40B4-BE49-F238E27FC236}">
              <a16:creationId xmlns:a16="http://schemas.microsoft.com/office/drawing/2014/main" id="{00000000-0008-0000-00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540</xdr:row>
      <xdr:rowOff>9525</xdr:rowOff>
    </xdr:from>
    <xdr:to>
      <xdr:col>0</xdr:col>
      <xdr:colOff>1495425</xdr:colOff>
      <xdr:row>540</xdr:row>
      <xdr:rowOff>1028700</xdr:rowOff>
    </xdr:to>
    <xdr:pic>
      <xdr:nvPicPr>
        <xdr:cNvPr id="601" name="Имя " descr="Descr ">
          <a:extLs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541</xdr:row>
      <xdr:rowOff>9525</xdr:rowOff>
    </xdr:from>
    <xdr:to>
      <xdr:col>0</xdr:col>
      <xdr:colOff>1495425</xdr:colOff>
      <xdr:row>541</xdr:row>
      <xdr:rowOff>1028700</xdr:rowOff>
    </xdr:to>
    <xdr:pic>
      <xdr:nvPicPr>
        <xdr:cNvPr id="602" name="Имя " descr="Descr "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542</xdr:row>
      <xdr:rowOff>9525</xdr:rowOff>
    </xdr:from>
    <xdr:to>
      <xdr:col>0</xdr:col>
      <xdr:colOff>1504950</xdr:colOff>
      <xdr:row>542</xdr:row>
      <xdr:rowOff>1504950</xdr:rowOff>
    </xdr:to>
    <xdr:pic>
      <xdr:nvPicPr>
        <xdr:cNvPr id="603" name="Имя " descr="Descr ">
          <a:extLst>
            <a:ext uri="{FF2B5EF4-FFF2-40B4-BE49-F238E27FC236}">
              <a16:creationId xmlns:a16="http://schemas.microsoft.com/office/drawing/2014/main" id="{00000000-0008-0000-00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543</xdr:row>
      <xdr:rowOff>9525</xdr:rowOff>
    </xdr:from>
    <xdr:to>
      <xdr:col>0</xdr:col>
      <xdr:colOff>1504950</xdr:colOff>
      <xdr:row>543</xdr:row>
      <xdr:rowOff>1076325</xdr:rowOff>
    </xdr:to>
    <xdr:pic>
      <xdr:nvPicPr>
        <xdr:cNvPr id="604" name="Имя " descr="Descr 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544</xdr:row>
      <xdr:rowOff>9525</xdr:rowOff>
    </xdr:from>
    <xdr:to>
      <xdr:col>0</xdr:col>
      <xdr:colOff>1504950</xdr:colOff>
      <xdr:row>544</xdr:row>
      <xdr:rowOff>1028700</xdr:rowOff>
    </xdr:to>
    <xdr:pic>
      <xdr:nvPicPr>
        <xdr:cNvPr id="605" name="Имя " descr="Descr 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545</xdr:row>
      <xdr:rowOff>9525</xdr:rowOff>
    </xdr:from>
    <xdr:to>
      <xdr:col>0</xdr:col>
      <xdr:colOff>1504950</xdr:colOff>
      <xdr:row>545</xdr:row>
      <xdr:rowOff>1504950</xdr:rowOff>
    </xdr:to>
    <xdr:pic>
      <xdr:nvPicPr>
        <xdr:cNvPr id="606" name="Имя " descr="Descr ">
          <a:extLst>
            <a:ext uri="{FF2B5EF4-FFF2-40B4-BE49-F238E27FC236}">
              <a16:creationId xmlns:a16="http://schemas.microsoft.com/office/drawing/2014/main" id="{00000000-0008-0000-00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546</xdr:row>
      <xdr:rowOff>9525</xdr:rowOff>
    </xdr:from>
    <xdr:to>
      <xdr:col>0</xdr:col>
      <xdr:colOff>1504950</xdr:colOff>
      <xdr:row>546</xdr:row>
      <xdr:rowOff>1504950</xdr:rowOff>
    </xdr:to>
    <xdr:pic>
      <xdr:nvPicPr>
        <xdr:cNvPr id="607" name="Имя " descr="Descr "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547</xdr:row>
      <xdr:rowOff>9525</xdr:rowOff>
    </xdr:from>
    <xdr:to>
      <xdr:col>0</xdr:col>
      <xdr:colOff>1504950</xdr:colOff>
      <xdr:row>547</xdr:row>
      <xdr:rowOff>1504950</xdr:rowOff>
    </xdr:to>
    <xdr:pic>
      <xdr:nvPicPr>
        <xdr:cNvPr id="608" name="Имя " descr="Descr ">
          <a:extLst>
            <a:ext uri="{FF2B5EF4-FFF2-40B4-BE49-F238E27FC236}">
              <a16:creationId xmlns:a16="http://schemas.microsoft.com/office/drawing/2014/main" id="{00000000-0008-0000-00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548</xdr:row>
      <xdr:rowOff>9525</xdr:rowOff>
    </xdr:from>
    <xdr:to>
      <xdr:col>0</xdr:col>
      <xdr:colOff>1504950</xdr:colOff>
      <xdr:row>548</xdr:row>
      <xdr:rowOff>1504950</xdr:rowOff>
    </xdr:to>
    <xdr:pic>
      <xdr:nvPicPr>
        <xdr:cNvPr id="609" name="Имя " descr="Descr ">
          <a:extLst>
            <a:ext uri="{FF2B5EF4-FFF2-40B4-BE49-F238E27FC236}">
              <a16:creationId xmlns:a16="http://schemas.microsoft.com/office/drawing/2014/main" id="{00000000-0008-0000-00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549</xdr:row>
      <xdr:rowOff>9525</xdr:rowOff>
    </xdr:from>
    <xdr:to>
      <xdr:col>0</xdr:col>
      <xdr:colOff>1504950</xdr:colOff>
      <xdr:row>549</xdr:row>
      <xdr:rowOff>1504950</xdr:rowOff>
    </xdr:to>
    <xdr:pic>
      <xdr:nvPicPr>
        <xdr:cNvPr id="610" name="Имя " descr="Descr "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550</xdr:row>
      <xdr:rowOff>9525</xdr:rowOff>
    </xdr:from>
    <xdr:to>
      <xdr:col>0</xdr:col>
      <xdr:colOff>1504950</xdr:colOff>
      <xdr:row>550</xdr:row>
      <xdr:rowOff>1504950</xdr:rowOff>
    </xdr:to>
    <xdr:pic>
      <xdr:nvPicPr>
        <xdr:cNvPr id="611" name="Имя " descr="Descr ">
          <a:extLst>
            <a:ext uri="{FF2B5EF4-FFF2-40B4-BE49-F238E27FC236}">
              <a16:creationId xmlns:a16="http://schemas.microsoft.com/office/drawing/2014/main" id="{00000000-0008-0000-00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551</xdr:row>
      <xdr:rowOff>9525</xdr:rowOff>
    </xdr:from>
    <xdr:to>
      <xdr:col>0</xdr:col>
      <xdr:colOff>1504950</xdr:colOff>
      <xdr:row>551</xdr:row>
      <xdr:rowOff>1504950</xdr:rowOff>
    </xdr:to>
    <xdr:pic>
      <xdr:nvPicPr>
        <xdr:cNvPr id="612" name="Имя " descr="Descr ">
          <a:extLs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552</xdr:row>
      <xdr:rowOff>9525</xdr:rowOff>
    </xdr:from>
    <xdr:to>
      <xdr:col>0</xdr:col>
      <xdr:colOff>1504950</xdr:colOff>
      <xdr:row>552</xdr:row>
      <xdr:rowOff>1076325</xdr:rowOff>
    </xdr:to>
    <xdr:pic>
      <xdr:nvPicPr>
        <xdr:cNvPr id="613" name="Имя " descr="Descr 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553</xdr:row>
      <xdr:rowOff>9525</xdr:rowOff>
    </xdr:from>
    <xdr:to>
      <xdr:col>0</xdr:col>
      <xdr:colOff>1504950</xdr:colOff>
      <xdr:row>553</xdr:row>
      <xdr:rowOff>1504950</xdr:rowOff>
    </xdr:to>
    <xdr:pic>
      <xdr:nvPicPr>
        <xdr:cNvPr id="614" name="Имя " descr="Descr ">
          <a:extLst>
            <a:ext uri="{FF2B5EF4-FFF2-40B4-BE49-F238E27FC236}">
              <a16:creationId xmlns:a16="http://schemas.microsoft.com/office/drawing/2014/main" id="{00000000-0008-0000-00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554</xdr:row>
      <xdr:rowOff>9525</xdr:rowOff>
    </xdr:from>
    <xdr:to>
      <xdr:col>0</xdr:col>
      <xdr:colOff>1504950</xdr:colOff>
      <xdr:row>554</xdr:row>
      <xdr:rowOff>1504950</xdr:rowOff>
    </xdr:to>
    <xdr:pic>
      <xdr:nvPicPr>
        <xdr:cNvPr id="615" name="Имя " descr="Descr "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555</xdr:row>
      <xdr:rowOff>9525</xdr:rowOff>
    </xdr:from>
    <xdr:to>
      <xdr:col>0</xdr:col>
      <xdr:colOff>1504950</xdr:colOff>
      <xdr:row>555</xdr:row>
      <xdr:rowOff>1504950</xdr:rowOff>
    </xdr:to>
    <xdr:pic>
      <xdr:nvPicPr>
        <xdr:cNvPr id="616" name="Имя " descr="Descr "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556</xdr:row>
      <xdr:rowOff>9525</xdr:rowOff>
    </xdr:from>
    <xdr:to>
      <xdr:col>0</xdr:col>
      <xdr:colOff>1504950</xdr:colOff>
      <xdr:row>556</xdr:row>
      <xdr:rowOff>1504950</xdr:rowOff>
    </xdr:to>
    <xdr:pic>
      <xdr:nvPicPr>
        <xdr:cNvPr id="617" name="Имя " descr="Descr ">
          <a:extLst>
            <a:ext uri="{FF2B5EF4-FFF2-40B4-BE49-F238E27FC236}">
              <a16:creationId xmlns:a16="http://schemas.microsoft.com/office/drawing/2014/main" id="{00000000-0008-0000-00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557</xdr:row>
      <xdr:rowOff>9525</xdr:rowOff>
    </xdr:from>
    <xdr:to>
      <xdr:col>0</xdr:col>
      <xdr:colOff>1504950</xdr:colOff>
      <xdr:row>557</xdr:row>
      <xdr:rowOff>1504950</xdr:rowOff>
    </xdr:to>
    <xdr:pic>
      <xdr:nvPicPr>
        <xdr:cNvPr id="618" name="Имя " descr="Descr ">
          <a:extLst>
            <a:ext uri="{FF2B5EF4-FFF2-40B4-BE49-F238E27FC236}">
              <a16:creationId xmlns:a16="http://schemas.microsoft.com/office/drawing/2014/main" id="{00000000-0008-0000-00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558</xdr:row>
      <xdr:rowOff>9525</xdr:rowOff>
    </xdr:from>
    <xdr:to>
      <xdr:col>0</xdr:col>
      <xdr:colOff>1504950</xdr:colOff>
      <xdr:row>558</xdr:row>
      <xdr:rowOff>1504950</xdr:rowOff>
    </xdr:to>
    <xdr:pic>
      <xdr:nvPicPr>
        <xdr:cNvPr id="619" name="Имя " descr="Descr "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559</xdr:row>
      <xdr:rowOff>9525</xdr:rowOff>
    </xdr:from>
    <xdr:to>
      <xdr:col>0</xdr:col>
      <xdr:colOff>1504950</xdr:colOff>
      <xdr:row>559</xdr:row>
      <xdr:rowOff>1504950</xdr:rowOff>
    </xdr:to>
    <xdr:pic>
      <xdr:nvPicPr>
        <xdr:cNvPr id="620" name="Имя " descr="Descr ">
          <a:extLst>
            <a:ext uri="{FF2B5EF4-FFF2-40B4-BE49-F238E27FC236}">
              <a16:creationId xmlns:a16="http://schemas.microsoft.com/office/drawing/2014/main" id="{00000000-0008-0000-00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560</xdr:row>
      <xdr:rowOff>9525</xdr:rowOff>
    </xdr:from>
    <xdr:to>
      <xdr:col>0</xdr:col>
      <xdr:colOff>1504950</xdr:colOff>
      <xdr:row>560</xdr:row>
      <xdr:rowOff>1504950</xdr:rowOff>
    </xdr:to>
    <xdr:pic>
      <xdr:nvPicPr>
        <xdr:cNvPr id="621" name="Имя " descr="Descr ">
          <a:extLst>
            <a:ext uri="{FF2B5EF4-FFF2-40B4-BE49-F238E27FC236}">
              <a16:creationId xmlns:a16="http://schemas.microsoft.com/office/drawing/2014/main" id="{00000000-0008-0000-00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561</xdr:row>
      <xdr:rowOff>9525</xdr:rowOff>
    </xdr:from>
    <xdr:to>
      <xdr:col>0</xdr:col>
      <xdr:colOff>1495425</xdr:colOff>
      <xdr:row>561</xdr:row>
      <xdr:rowOff>990600</xdr:rowOff>
    </xdr:to>
    <xdr:pic>
      <xdr:nvPicPr>
        <xdr:cNvPr id="622" name="Имя " descr="Descr ">
          <a:extLst>
            <a:ext uri="{FF2B5EF4-FFF2-40B4-BE49-F238E27FC236}">
              <a16:creationId xmlns:a16="http://schemas.microsoft.com/office/drawing/2014/main" id="{00000000-0008-0000-00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562</xdr:row>
      <xdr:rowOff>9525</xdr:rowOff>
    </xdr:from>
    <xdr:to>
      <xdr:col>0</xdr:col>
      <xdr:colOff>1504950</xdr:colOff>
      <xdr:row>562</xdr:row>
      <xdr:rowOff>1504950</xdr:rowOff>
    </xdr:to>
    <xdr:pic>
      <xdr:nvPicPr>
        <xdr:cNvPr id="623" name="Имя " descr="Descr ">
          <a:extLst>
            <a:ext uri="{FF2B5EF4-FFF2-40B4-BE49-F238E27FC236}">
              <a16:creationId xmlns:a16="http://schemas.microsoft.com/office/drawing/2014/main" id="{00000000-0008-0000-00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563</xdr:row>
      <xdr:rowOff>9525</xdr:rowOff>
    </xdr:from>
    <xdr:to>
      <xdr:col>0</xdr:col>
      <xdr:colOff>1504950</xdr:colOff>
      <xdr:row>563</xdr:row>
      <xdr:rowOff>1504950</xdr:rowOff>
    </xdr:to>
    <xdr:pic>
      <xdr:nvPicPr>
        <xdr:cNvPr id="624" name="Имя " descr="Descr ">
          <a:extLst>
            <a:ext uri="{FF2B5EF4-FFF2-40B4-BE49-F238E27FC236}">
              <a16:creationId xmlns:a16="http://schemas.microsoft.com/office/drawing/2014/main" id="{00000000-0008-0000-00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564</xdr:row>
      <xdr:rowOff>9525</xdr:rowOff>
    </xdr:from>
    <xdr:to>
      <xdr:col>0</xdr:col>
      <xdr:colOff>1504950</xdr:colOff>
      <xdr:row>564</xdr:row>
      <xdr:rowOff>1504950</xdr:rowOff>
    </xdr:to>
    <xdr:pic>
      <xdr:nvPicPr>
        <xdr:cNvPr id="625" name="Имя " descr="Descr 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567</xdr:row>
      <xdr:rowOff>9525</xdr:rowOff>
    </xdr:from>
    <xdr:to>
      <xdr:col>0</xdr:col>
      <xdr:colOff>1504950</xdr:colOff>
      <xdr:row>567</xdr:row>
      <xdr:rowOff>1504950</xdr:rowOff>
    </xdr:to>
    <xdr:pic>
      <xdr:nvPicPr>
        <xdr:cNvPr id="626" name="Имя " descr="Descr "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568</xdr:row>
      <xdr:rowOff>9525</xdr:rowOff>
    </xdr:from>
    <xdr:to>
      <xdr:col>0</xdr:col>
      <xdr:colOff>1504950</xdr:colOff>
      <xdr:row>568</xdr:row>
      <xdr:rowOff>981075</xdr:rowOff>
    </xdr:to>
    <xdr:pic>
      <xdr:nvPicPr>
        <xdr:cNvPr id="627" name="Имя " descr="Descr "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570</xdr:row>
      <xdr:rowOff>9525</xdr:rowOff>
    </xdr:from>
    <xdr:to>
      <xdr:col>0</xdr:col>
      <xdr:colOff>1504950</xdr:colOff>
      <xdr:row>570</xdr:row>
      <xdr:rowOff>1076325</xdr:rowOff>
    </xdr:to>
    <xdr:pic>
      <xdr:nvPicPr>
        <xdr:cNvPr id="628" name="Имя " descr="Descr "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571</xdr:row>
      <xdr:rowOff>9525</xdr:rowOff>
    </xdr:from>
    <xdr:to>
      <xdr:col>0</xdr:col>
      <xdr:colOff>1495425</xdr:colOff>
      <xdr:row>571</xdr:row>
      <xdr:rowOff>1028700</xdr:rowOff>
    </xdr:to>
    <xdr:pic>
      <xdr:nvPicPr>
        <xdr:cNvPr id="629" name="Имя " descr="Descr ">
          <a:extLst>
            <a:ext uri="{FF2B5EF4-FFF2-40B4-BE49-F238E27FC236}">
              <a16:creationId xmlns:a16="http://schemas.microsoft.com/office/drawing/2014/main" id="{00000000-0008-0000-00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572</xdr:row>
      <xdr:rowOff>9525</xdr:rowOff>
    </xdr:from>
    <xdr:to>
      <xdr:col>0</xdr:col>
      <xdr:colOff>1504950</xdr:colOff>
      <xdr:row>572</xdr:row>
      <xdr:rowOff>1504950</xdr:rowOff>
    </xdr:to>
    <xdr:pic>
      <xdr:nvPicPr>
        <xdr:cNvPr id="630" name="Имя " descr="Descr ">
          <a:extLst>
            <a:ext uri="{FF2B5EF4-FFF2-40B4-BE49-F238E27FC236}">
              <a16:creationId xmlns:a16="http://schemas.microsoft.com/office/drawing/2014/main" id="{00000000-0008-0000-00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573</xdr:row>
      <xdr:rowOff>9525</xdr:rowOff>
    </xdr:from>
    <xdr:to>
      <xdr:col>0</xdr:col>
      <xdr:colOff>1504950</xdr:colOff>
      <xdr:row>573</xdr:row>
      <xdr:rowOff>1504950</xdr:rowOff>
    </xdr:to>
    <xdr:pic>
      <xdr:nvPicPr>
        <xdr:cNvPr id="631" name="Имя " descr="Descr ">
          <a:extLst>
            <a:ext uri="{FF2B5EF4-FFF2-40B4-BE49-F238E27FC236}">
              <a16:creationId xmlns:a16="http://schemas.microsoft.com/office/drawing/2014/main" id="{00000000-0008-0000-00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574</xdr:row>
      <xdr:rowOff>9525</xdr:rowOff>
    </xdr:from>
    <xdr:to>
      <xdr:col>0</xdr:col>
      <xdr:colOff>1504950</xdr:colOff>
      <xdr:row>574</xdr:row>
      <xdr:rowOff>1504950</xdr:rowOff>
    </xdr:to>
    <xdr:pic>
      <xdr:nvPicPr>
        <xdr:cNvPr id="632" name="Имя " descr="Descr ">
          <a:extLst>
            <a:ext uri="{FF2B5EF4-FFF2-40B4-BE49-F238E27FC236}">
              <a16:creationId xmlns:a16="http://schemas.microsoft.com/office/drawing/2014/main" id="{00000000-0008-0000-00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575</xdr:row>
      <xdr:rowOff>9525</xdr:rowOff>
    </xdr:from>
    <xdr:to>
      <xdr:col>0</xdr:col>
      <xdr:colOff>1504950</xdr:colOff>
      <xdr:row>575</xdr:row>
      <xdr:rowOff>1504950</xdr:rowOff>
    </xdr:to>
    <xdr:pic>
      <xdr:nvPicPr>
        <xdr:cNvPr id="633" name="Имя " descr="Descr ">
          <a:extLst>
            <a:ext uri="{FF2B5EF4-FFF2-40B4-BE49-F238E27FC236}">
              <a16:creationId xmlns:a16="http://schemas.microsoft.com/office/drawing/2014/main" id="{00000000-0008-0000-00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576</xdr:row>
      <xdr:rowOff>9525</xdr:rowOff>
    </xdr:from>
    <xdr:to>
      <xdr:col>0</xdr:col>
      <xdr:colOff>1504950</xdr:colOff>
      <xdr:row>576</xdr:row>
      <xdr:rowOff>1076325</xdr:rowOff>
    </xdr:to>
    <xdr:pic>
      <xdr:nvPicPr>
        <xdr:cNvPr id="634" name="Имя " descr="Descr 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577</xdr:row>
      <xdr:rowOff>9525</xdr:rowOff>
    </xdr:from>
    <xdr:to>
      <xdr:col>0</xdr:col>
      <xdr:colOff>1504950</xdr:colOff>
      <xdr:row>577</xdr:row>
      <xdr:rowOff>971550</xdr:rowOff>
    </xdr:to>
    <xdr:pic>
      <xdr:nvPicPr>
        <xdr:cNvPr id="635" name="Имя " descr="Descr "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578</xdr:row>
      <xdr:rowOff>9525</xdr:rowOff>
    </xdr:from>
    <xdr:to>
      <xdr:col>0</xdr:col>
      <xdr:colOff>1504950</xdr:colOff>
      <xdr:row>578</xdr:row>
      <xdr:rowOff>1504950</xdr:rowOff>
    </xdr:to>
    <xdr:pic>
      <xdr:nvPicPr>
        <xdr:cNvPr id="636" name="Имя " descr="Descr 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579</xdr:row>
      <xdr:rowOff>9525</xdr:rowOff>
    </xdr:from>
    <xdr:to>
      <xdr:col>0</xdr:col>
      <xdr:colOff>1504950</xdr:colOff>
      <xdr:row>579</xdr:row>
      <xdr:rowOff>1504950</xdr:rowOff>
    </xdr:to>
    <xdr:pic>
      <xdr:nvPicPr>
        <xdr:cNvPr id="637" name="Имя " descr="Descr ">
          <a:extLs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580</xdr:row>
      <xdr:rowOff>9525</xdr:rowOff>
    </xdr:from>
    <xdr:to>
      <xdr:col>0</xdr:col>
      <xdr:colOff>1504950</xdr:colOff>
      <xdr:row>580</xdr:row>
      <xdr:rowOff>1504950</xdr:rowOff>
    </xdr:to>
    <xdr:pic>
      <xdr:nvPicPr>
        <xdr:cNvPr id="638" name="Имя " descr="Descr 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581</xdr:row>
      <xdr:rowOff>9525</xdr:rowOff>
    </xdr:from>
    <xdr:to>
      <xdr:col>0</xdr:col>
      <xdr:colOff>1504950</xdr:colOff>
      <xdr:row>581</xdr:row>
      <xdr:rowOff>1504950</xdr:rowOff>
    </xdr:to>
    <xdr:pic>
      <xdr:nvPicPr>
        <xdr:cNvPr id="640" name="Имя " descr="Descr 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584</xdr:row>
      <xdr:rowOff>9525</xdr:rowOff>
    </xdr:from>
    <xdr:to>
      <xdr:col>0</xdr:col>
      <xdr:colOff>1504950</xdr:colOff>
      <xdr:row>584</xdr:row>
      <xdr:rowOff>1504950</xdr:rowOff>
    </xdr:to>
    <xdr:pic>
      <xdr:nvPicPr>
        <xdr:cNvPr id="643" name="Имя " descr="Descr 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585</xdr:row>
      <xdr:rowOff>9525</xdr:rowOff>
    </xdr:from>
    <xdr:to>
      <xdr:col>0</xdr:col>
      <xdr:colOff>1504950</xdr:colOff>
      <xdr:row>585</xdr:row>
      <xdr:rowOff>1504950</xdr:rowOff>
    </xdr:to>
    <xdr:pic>
      <xdr:nvPicPr>
        <xdr:cNvPr id="644" name="Имя " descr="Descr 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586</xdr:row>
      <xdr:rowOff>9525</xdr:rowOff>
    </xdr:from>
    <xdr:to>
      <xdr:col>0</xdr:col>
      <xdr:colOff>1504950</xdr:colOff>
      <xdr:row>586</xdr:row>
      <xdr:rowOff>1504950</xdr:rowOff>
    </xdr:to>
    <xdr:pic>
      <xdr:nvPicPr>
        <xdr:cNvPr id="645" name="Имя " descr="Descr 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587</xdr:row>
      <xdr:rowOff>9525</xdr:rowOff>
    </xdr:from>
    <xdr:to>
      <xdr:col>0</xdr:col>
      <xdr:colOff>1504950</xdr:colOff>
      <xdr:row>587</xdr:row>
      <xdr:rowOff>971550</xdr:rowOff>
    </xdr:to>
    <xdr:pic>
      <xdr:nvPicPr>
        <xdr:cNvPr id="646" name="Имя " descr="Descr 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27722" r="-27722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588</xdr:row>
      <xdr:rowOff>9525</xdr:rowOff>
    </xdr:from>
    <xdr:to>
      <xdr:col>0</xdr:col>
      <xdr:colOff>1495425</xdr:colOff>
      <xdr:row>588</xdr:row>
      <xdr:rowOff>1028700</xdr:rowOff>
    </xdr:to>
    <xdr:pic>
      <xdr:nvPicPr>
        <xdr:cNvPr id="647" name="Имя " descr="Descr 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589</xdr:row>
      <xdr:rowOff>9525</xdr:rowOff>
    </xdr:from>
    <xdr:to>
      <xdr:col>0</xdr:col>
      <xdr:colOff>1504950</xdr:colOff>
      <xdr:row>589</xdr:row>
      <xdr:rowOff>1504950</xdr:rowOff>
    </xdr:to>
    <xdr:pic>
      <xdr:nvPicPr>
        <xdr:cNvPr id="648" name="Имя " descr="Descr 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590</xdr:row>
      <xdr:rowOff>9525</xdr:rowOff>
    </xdr:from>
    <xdr:to>
      <xdr:col>0</xdr:col>
      <xdr:colOff>1504950</xdr:colOff>
      <xdr:row>590</xdr:row>
      <xdr:rowOff>1504950</xdr:rowOff>
    </xdr:to>
    <xdr:pic>
      <xdr:nvPicPr>
        <xdr:cNvPr id="649" name="Имя " descr="Descr 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591</xdr:row>
      <xdr:rowOff>9525</xdr:rowOff>
    </xdr:from>
    <xdr:to>
      <xdr:col>0</xdr:col>
      <xdr:colOff>1504950</xdr:colOff>
      <xdr:row>591</xdr:row>
      <xdr:rowOff>1504950</xdr:rowOff>
    </xdr:to>
    <xdr:pic>
      <xdr:nvPicPr>
        <xdr:cNvPr id="650" name="Имя " descr="Descr 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592</xdr:row>
      <xdr:rowOff>9525</xdr:rowOff>
    </xdr:from>
    <xdr:to>
      <xdr:col>0</xdr:col>
      <xdr:colOff>1504950</xdr:colOff>
      <xdr:row>592</xdr:row>
      <xdr:rowOff>1504950</xdr:rowOff>
    </xdr:to>
    <xdr:pic>
      <xdr:nvPicPr>
        <xdr:cNvPr id="651" name="Имя " descr="Descr 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593</xdr:row>
      <xdr:rowOff>9525</xdr:rowOff>
    </xdr:from>
    <xdr:to>
      <xdr:col>0</xdr:col>
      <xdr:colOff>1504950</xdr:colOff>
      <xdr:row>593</xdr:row>
      <xdr:rowOff>1504950</xdr:rowOff>
    </xdr:to>
    <xdr:pic>
      <xdr:nvPicPr>
        <xdr:cNvPr id="652" name="Имя " descr="Descr 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594</xdr:row>
      <xdr:rowOff>9525</xdr:rowOff>
    </xdr:from>
    <xdr:to>
      <xdr:col>0</xdr:col>
      <xdr:colOff>1504950</xdr:colOff>
      <xdr:row>594</xdr:row>
      <xdr:rowOff>1504950</xdr:rowOff>
    </xdr:to>
    <xdr:pic>
      <xdr:nvPicPr>
        <xdr:cNvPr id="653" name="Имя " descr="Descr 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595</xdr:row>
      <xdr:rowOff>9525</xdr:rowOff>
    </xdr:from>
    <xdr:to>
      <xdr:col>0</xdr:col>
      <xdr:colOff>1504950</xdr:colOff>
      <xdr:row>595</xdr:row>
      <xdr:rowOff>1504950</xdr:rowOff>
    </xdr:to>
    <xdr:pic>
      <xdr:nvPicPr>
        <xdr:cNvPr id="654" name="Имя " descr="Descr 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596</xdr:row>
      <xdr:rowOff>9525</xdr:rowOff>
    </xdr:from>
    <xdr:to>
      <xdr:col>0</xdr:col>
      <xdr:colOff>1504950</xdr:colOff>
      <xdr:row>596</xdr:row>
      <xdr:rowOff>1504950</xdr:rowOff>
    </xdr:to>
    <xdr:pic>
      <xdr:nvPicPr>
        <xdr:cNvPr id="655" name="Имя " descr="Descr 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597</xdr:row>
      <xdr:rowOff>9525</xdr:rowOff>
    </xdr:from>
    <xdr:to>
      <xdr:col>0</xdr:col>
      <xdr:colOff>1504950</xdr:colOff>
      <xdr:row>597</xdr:row>
      <xdr:rowOff>1028700</xdr:rowOff>
    </xdr:to>
    <xdr:pic>
      <xdr:nvPicPr>
        <xdr:cNvPr id="657" name="Имя " descr="Descr 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598</xdr:row>
      <xdr:rowOff>9525</xdr:rowOff>
    </xdr:from>
    <xdr:to>
      <xdr:col>0</xdr:col>
      <xdr:colOff>1504950</xdr:colOff>
      <xdr:row>598</xdr:row>
      <xdr:rowOff>1504950</xdr:rowOff>
    </xdr:to>
    <xdr:pic>
      <xdr:nvPicPr>
        <xdr:cNvPr id="658" name="Имя " descr="Descr 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599</xdr:row>
      <xdr:rowOff>9525</xdr:rowOff>
    </xdr:from>
    <xdr:to>
      <xdr:col>0</xdr:col>
      <xdr:colOff>1504950</xdr:colOff>
      <xdr:row>599</xdr:row>
      <xdr:rowOff>981075</xdr:rowOff>
    </xdr:to>
    <xdr:pic>
      <xdr:nvPicPr>
        <xdr:cNvPr id="659" name="Имя " descr="Descr 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600</xdr:row>
      <xdr:rowOff>9525</xdr:rowOff>
    </xdr:from>
    <xdr:to>
      <xdr:col>0</xdr:col>
      <xdr:colOff>1504950</xdr:colOff>
      <xdr:row>600</xdr:row>
      <xdr:rowOff>990600</xdr:rowOff>
    </xdr:to>
    <xdr:pic>
      <xdr:nvPicPr>
        <xdr:cNvPr id="660" name="Имя " descr="Descr 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601</xdr:row>
      <xdr:rowOff>9525</xdr:rowOff>
    </xdr:from>
    <xdr:to>
      <xdr:col>0</xdr:col>
      <xdr:colOff>1504950</xdr:colOff>
      <xdr:row>601</xdr:row>
      <xdr:rowOff>1504950</xdr:rowOff>
    </xdr:to>
    <xdr:pic>
      <xdr:nvPicPr>
        <xdr:cNvPr id="661" name="Имя " descr="Descr 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602</xdr:row>
      <xdr:rowOff>9525</xdr:rowOff>
    </xdr:from>
    <xdr:to>
      <xdr:col>0</xdr:col>
      <xdr:colOff>1495425</xdr:colOff>
      <xdr:row>602</xdr:row>
      <xdr:rowOff>981075</xdr:rowOff>
    </xdr:to>
    <xdr:pic>
      <xdr:nvPicPr>
        <xdr:cNvPr id="662" name="Имя " descr="Descr 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603</xdr:row>
      <xdr:rowOff>9525</xdr:rowOff>
    </xdr:from>
    <xdr:to>
      <xdr:col>0</xdr:col>
      <xdr:colOff>1495425</xdr:colOff>
      <xdr:row>603</xdr:row>
      <xdr:rowOff>981075</xdr:rowOff>
    </xdr:to>
    <xdr:pic>
      <xdr:nvPicPr>
        <xdr:cNvPr id="663" name="Имя " descr="Descr 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606</xdr:row>
      <xdr:rowOff>9525</xdr:rowOff>
    </xdr:from>
    <xdr:to>
      <xdr:col>0</xdr:col>
      <xdr:colOff>1504950</xdr:colOff>
      <xdr:row>606</xdr:row>
      <xdr:rowOff>1504950</xdr:rowOff>
    </xdr:to>
    <xdr:pic>
      <xdr:nvPicPr>
        <xdr:cNvPr id="664" name="Имя " descr="Descr 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607</xdr:row>
      <xdr:rowOff>9525</xdr:rowOff>
    </xdr:from>
    <xdr:to>
      <xdr:col>0</xdr:col>
      <xdr:colOff>1504950</xdr:colOff>
      <xdr:row>607</xdr:row>
      <xdr:rowOff>1504950</xdr:rowOff>
    </xdr:to>
    <xdr:pic>
      <xdr:nvPicPr>
        <xdr:cNvPr id="665" name="Имя " descr="Descr 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608</xdr:row>
      <xdr:rowOff>9525</xdr:rowOff>
    </xdr:from>
    <xdr:to>
      <xdr:col>0</xdr:col>
      <xdr:colOff>1504950</xdr:colOff>
      <xdr:row>608</xdr:row>
      <xdr:rowOff>1504950</xdr:rowOff>
    </xdr:to>
    <xdr:pic>
      <xdr:nvPicPr>
        <xdr:cNvPr id="666" name="Имя " descr="Descr 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610</xdr:row>
      <xdr:rowOff>9525</xdr:rowOff>
    </xdr:from>
    <xdr:to>
      <xdr:col>0</xdr:col>
      <xdr:colOff>1504950</xdr:colOff>
      <xdr:row>610</xdr:row>
      <xdr:rowOff>1504950</xdr:rowOff>
    </xdr:to>
    <xdr:pic>
      <xdr:nvPicPr>
        <xdr:cNvPr id="667" name="Имя " descr="Descr 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611</xdr:row>
      <xdr:rowOff>9525</xdr:rowOff>
    </xdr:from>
    <xdr:to>
      <xdr:col>0</xdr:col>
      <xdr:colOff>1504950</xdr:colOff>
      <xdr:row>611</xdr:row>
      <xdr:rowOff>1504950</xdr:rowOff>
    </xdr:to>
    <xdr:pic>
      <xdr:nvPicPr>
        <xdr:cNvPr id="668" name="Имя " descr="Descr 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612</xdr:row>
      <xdr:rowOff>9525</xdr:rowOff>
    </xdr:from>
    <xdr:to>
      <xdr:col>0</xdr:col>
      <xdr:colOff>1504950</xdr:colOff>
      <xdr:row>612</xdr:row>
      <xdr:rowOff>1504950</xdr:rowOff>
    </xdr:to>
    <xdr:pic>
      <xdr:nvPicPr>
        <xdr:cNvPr id="669" name="Имя " descr="Descr 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615</xdr:row>
      <xdr:rowOff>9525</xdr:rowOff>
    </xdr:from>
    <xdr:to>
      <xdr:col>0</xdr:col>
      <xdr:colOff>1504950</xdr:colOff>
      <xdr:row>615</xdr:row>
      <xdr:rowOff>1504950</xdr:rowOff>
    </xdr:to>
    <xdr:pic>
      <xdr:nvPicPr>
        <xdr:cNvPr id="670" name="Имя " descr="Descr 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616</xdr:row>
      <xdr:rowOff>9525</xdr:rowOff>
    </xdr:from>
    <xdr:to>
      <xdr:col>0</xdr:col>
      <xdr:colOff>1504950</xdr:colOff>
      <xdr:row>616</xdr:row>
      <xdr:rowOff>1504950</xdr:rowOff>
    </xdr:to>
    <xdr:pic>
      <xdr:nvPicPr>
        <xdr:cNvPr id="671" name="Имя " descr="Descr 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504825</xdr:colOff>
      <xdr:row>648</xdr:row>
      <xdr:rowOff>85725</xdr:rowOff>
    </xdr:from>
    <xdr:to>
      <xdr:col>5</xdr:col>
      <xdr:colOff>361950</xdr:colOff>
      <xdr:row>648</xdr:row>
      <xdr:rowOff>542925</xdr:rowOff>
    </xdr:to>
    <xdr:pic>
      <xdr:nvPicPr>
        <xdr:cNvPr id="673" name="Имя " descr="Descr 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8</xdr:col>
      <xdr:colOff>657225</xdr:colOff>
      <xdr:row>648</xdr:row>
      <xdr:rowOff>85725</xdr:rowOff>
    </xdr:from>
    <xdr:to>
      <xdr:col>8</xdr:col>
      <xdr:colOff>1143000</xdr:colOff>
      <xdr:row>648</xdr:row>
      <xdr:rowOff>552450</xdr:rowOff>
    </xdr:to>
    <xdr:pic>
      <xdr:nvPicPr>
        <xdr:cNvPr id="675" name="Имя " descr="Descr 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649</xdr:row>
      <xdr:rowOff>38100</xdr:rowOff>
    </xdr:from>
    <xdr:to>
      <xdr:col>2</xdr:col>
      <xdr:colOff>361950</xdr:colOff>
      <xdr:row>649</xdr:row>
      <xdr:rowOff>628650</xdr:rowOff>
    </xdr:to>
    <xdr:pic>
      <xdr:nvPicPr>
        <xdr:cNvPr id="677" name="Имя " descr="Descr ">
          <a:hlinkClick xmlns:r="http://schemas.openxmlformats.org/officeDocument/2006/relationships" r:id="rId583"/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</xdr:row>
      <xdr:rowOff>9525</xdr:rowOff>
    </xdr:from>
    <xdr:to>
      <xdr:col>0</xdr:col>
      <xdr:colOff>1504950</xdr:colOff>
      <xdr:row>33</xdr:row>
      <xdr:rowOff>1514475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E46D1474-AB34-43D1-8971-ABDDBC729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/>
        <a:srcRect/>
        <a:stretch>
          <a:fillRect/>
        </a:stretch>
      </xdr:blipFill>
      <xdr:spPr>
        <a:xfrm>
          <a:off x="9525" y="53130450"/>
          <a:ext cx="1495425" cy="15049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0</xdr:row>
      <xdr:rowOff>9525</xdr:rowOff>
    </xdr:from>
    <xdr:to>
      <xdr:col>7</xdr:col>
      <xdr:colOff>0</xdr:colOff>
      <xdr:row>4</xdr:row>
      <xdr:rowOff>142875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B880A100-E0AB-48CF-899C-13B5551F9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638925" y="9525"/>
          <a:ext cx="2238375" cy="10001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</xdr:row>
      <xdr:rowOff>9525</xdr:rowOff>
    </xdr:from>
    <xdr:to>
      <xdr:col>0</xdr:col>
      <xdr:colOff>1504950</xdr:colOff>
      <xdr:row>28</xdr:row>
      <xdr:rowOff>1504950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A0F8FFEB-88E5-4BE2-BA2F-B7111C18C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353568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</xdr:row>
      <xdr:rowOff>9525</xdr:rowOff>
    </xdr:from>
    <xdr:to>
      <xdr:col>0</xdr:col>
      <xdr:colOff>1504950</xdr:colOff>
      <xdr:row>29</xdr:row>
      <xdr:rowOff>1504950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3875D5A1-199A-4F63-A3AF-39048B561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369570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</xdr:row>
      <xdr:rowOff>9525</xdr:rowOff>
    </xdr:from>
    <xdr:to>
      <xdr:col>0</xdr:col>
      <xdr:colOff>1504950</xdr:colOff>
      <xdr:row>30</xdr:row>
      <xdr:rowOff>1504950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3AAA6AC8-EA41-4346-A15F-6C5107F1F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385572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</xdr:row>
      <xdr:rowOff>9525</xdr:rowOff>
    </xdr:from>
    <xdr:to>
      <xdr:col>0</xdr:col>
      <xdr:colOff>1504950</xdr:colOff>
      <xdr:row>31</xdr:row>
      <xdr:rowOff>1504950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31132C52-3B88-48AE-8F5B-B97D92632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401574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</xdr:row>
      <xdr:rowOff>9525</xdr:rowOff>
    </xdr:from>
    <xdr:to>
      <xdr:col>0</xdr:col>
      <xdr:colOff>1504950</xdr:colOff>
      <xdr:row>7</xdr:row>
      <xdr:rowOff>1504950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A250F31D-24EB-4167-BFDF-265CE02FF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17526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</xdr:row>
      <xdr:rowOff>9525</xdr:rowOff>
    </xdr:from>
    <xdr:to>
      <xdr:col>0</xdr:col>
      <xdr:colOff>1504950</xdr:colOff>
      <xdr:row>8</xdr:row>
      <xdr:rowOff>1504950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id="{BE0015B2-96DD-48F1-AD90-96B70D70E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33528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</xdr:row>
      <xdr:rowOff>9525</xdr:rowOff>
    </xdr:from>
    <xdr:to>
      <xdr:col>0</xdr:col>
      <xdr:colOff>1504950</xdr:colOff>
      <xdr:row>9</xdr:row>
      <xdr:rowOff>1504950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id="{4EBC6420-1CB3-425F-9346-BC279F6E0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49530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</xdr:row>
      <xdr:rowOff>9525</xdr:rowOff>
    </xdr:from>
    <xdr:to>
      <xdr:col>0</xdr:col>
      <xdr:colOff>1504950</xdr:colOff>
      <xdr:row>10</xdr:row>
      <xdr:rowOff>1504950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67D6237E-1296-4EB8-B278-DCCB7CB91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65532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</xdr:row>
      <xdr:rowOff>9525</xdr:rowOff>
    </xdr:from>
    <xdr:to>
      <xdr:col>0</xdr:col>
      <xdr:colOff>1504950</xdr:colOff>
      <xdr:row>11</xdr:row>
      <xdr:rowOff>1504950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id="{3F7A31BA-2A07-4656-A33E-90C1CF658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81534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</xdr:row>
      <xdr:rowOff>9525</xdr:rowOff>
    </xdr:from>
    <xdr:to>
      <xdr:col>0</xdr:col>
      <xdr:colOff>1504950</xdr:colOff>
      <xdr:row>12</xdr:row>
      <xdr:rowOff>1504950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id="{8DA31056-340C-4974-B5F0-CE476E393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97536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</xdr:row>
      <xdr:rowOff>9525</xdr:rowOff>
    </xdr:from>
    <xdr:to>
      <xdr:col>0</xdr:col>
      <xdr:colOff>1504950</xdr:colOff>
      <xdr:row>13</xdr:row>
      <xdr:rowOff>1504950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id="{A93A4278-EE97-4DEC-9A9A-FBE78D403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113538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</xdr:row>
      <xdr:rowOff>9525</xdr:rowOff>
    </xdr:from>
    <xdr:to>
      <xdr:col>0</xdr:col>
      <xdr:colOff>1504950</xdr:colOff>
      <xdr:row>14</xdr:row>
      <xdr:rowOff>1504950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id="{68ADA9AB-D7E6-4E05-A043-FE12BF2B2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129540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</xdr:row>
      <xdr:rowOff>9525</xdr:rowOff>
    </xdr:from>
    <xdr:to>
      <xdr:col>0</xdr:col>
      <xdr:colOff>1504950</xdr:colOff>
      <xdr:row>15</xdr:row>
      <xdr:rowOff>1504950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id="{217509C4-5958-45F1-99B0-AF2CF5B07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145542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</xdr:row>
      <xdr:rowOff>9525</xdr:rowOff>
    </xdr:from>
    <xdr:to>
      <xdr:col>0</xdr:col>
      <xdr:colOff>1504950</xdr:colOff>
      <xdr:row>16</xdr:row>
      <xdr:rowOff>1504950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id="{FA2FEE30-AD12-4794-9285-0523C8161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161544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</xdr:row>
      <xdr:rowOff>9525</xdr:rowOff>
    </xdr:from>
    <xdr:to>
      <xdr:col>0</xdr:col>
      <xdr:colOff>1504950</xdr:colOff>
      <xdr:row>17</xdr:row>
      <xdr:rowOff>1504950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id="{87A6CBE1-7387-44EC-974B-7FF314B27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177546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</xdr:row>
      <xdr:rowOff>9525</xdr:rowOff>
    </xdr:from>
    <xdr:to>
      <xdr:col>0</xdr:col>
      <xdr:colOff>1504950</xdr:colOff>
      <xdr:row>18</xdr:row>
      <xdr:rowOff>1504950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id="{642687CD-070B-4077-8109-038F3D8D9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193548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</xdr:row>
      <xdr:rowOff>9525</xdr:rowOff>
    </xdr:from>
    <xdr:to>
      <xdr:col>0</xdr:col>
      <xdr:colOff>1504950</xdr:colOff>
      <xdr:row>19</xdr:row>
      <xdr:rowOff>1504950</xdr:rowOff>
    </xdr:to>
    <xdr:pic>
      <xdr:nvPicPr>
        <xdr:cNvPr id="186" name="Имя " descr="Descr ">
          <a:extLst>
            <a:ext uri="{FF2B5EF4-FFF2-40B4-BE49-F238E27FC236}">
              <a16:creationId xmlns:a16="http://schemas.microsoft.com/office/drawing/2014/main" id="{07588671-F00F-4C04-B95D-72CA1DD0B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209550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</xdr:row>
      <xdr:rowOff>9525</xdr:rowOff>
    </xdr:from>
    <xdr:to>
      <xdr:col>0</xdr:col>
      <xdr:colOff>1504950</xdr:colOff>
      <xdr:row>20</xdr:row>
      <xdr:rowOff>1504950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id="{AC2538A2-B565-4C67-BF7C-A8E7AA30C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225552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</xdr:row>
      <xdr:rowOff>9525</xdr:rowOff>
    </xdr:from>
    <xdr:to>
      <xdr:col>0</xdr:col>
      <xdr:colOff>1504950</xdr:colOff>
      <xdr:row>21</xdr:row>
      <xdr:rowOff>1504950</xdr:rowOff>
    </xdr:to>
    <xdr:pic>
      <xdr:nvPicPr>
        <xdr:cNvPr id="272" name="Имя " descr="Descr ">
          <a:extLst>
            <a:ext uri="{FF2B5EF4-FFF2-40B4-BE49-F238E27FC236}">
              <a16:creationId xmlns:a16="http://schemas.microsoft.com/office/drawing/2014/main" id="{94FBD4AB-A3AF-4CD3-99E2-5F496FF3D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241554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</xdr:row>
      <xdr:rowOff>9525</xdr:rowOff>
    </xdr:from>
    <xdr:to>
      <xdr:col>0</xdr:col>
      <xdr:colOff>1504950</xdr:colOff>
      <xdr:row>22</xdr:row>
      <xdr:rowOff>1504950</xdr:rowOff>
    </xdr:to>
    <xdr:pic>
      <xdr:nvPicPr>
        <xdr:cNvPr id="273" name="Имя " descr="Descr ">
          <a:extLst>
            <a:ext uri="{FF2B5EF4-FFF2-40B4-BE49-F238E27FC236}">
              <a16:creationId xmlns:a16="http://schemas.microsoft.com/office/drawing/2014/main" id="{3EC1FC15-89CC-45DF-8844-4F8791B7C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257556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</xdr:row>
      <xdr:rowOff>9525</xdr:rowOff>
    </xdr:from>
    <xdr:to>
      <xdr:col>0</xdr:col>
      <xdr:colOff>1504950</xdr:colOff>
      <xdr:row>23</xdr:row>
      <xdr:rowOff>1504950</xdr:rowOff>
    </xdr:to>
    <xdr:pic>
      <xdr:nvPicPr>
        <xdr:cNvPr id="287" name="Имя " descr="Descr ">
          <a:extLst>
            <a:ext uri="{FF2B5EF4-FFF2-40B4-BE49-F238E27FC236}">
              <a16:creationId xmlns:a16="http://schemas.microsoft.com/office/drawing/2014/main" id="{13177247-4243-40B3-96E6-C20FE8080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273558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</xdr:row>
      <xdr:rowOff>9525</xdr:rowOff>
    </xdr:from>
    <xdr:to>
      <xdr:col>0</xdr:col>
      <xdr:colOff>1504950</xdr:colOff>
      <xdr:row>24</xdr:row>
      <xdr:rowOff>1504950</xdr:rowOff>
    </xdr:to>
    <xdr:pic>
      <xdr:nvPicPr>
        <xdr:cNvPr id="301" name="Имя " descr="Descr ">
          <a:extLst>
            <a:ext uri="{FF2B5EF4-FFF2-40B4-BE49-F238E27FC236}">
              <a16:creationId xmlns:a16="http://schemas.microsoft.com/office/drawing/2014/main" id="{DFD3FAE9-8D42-4DBC-AF17-6AE553141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289560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</xdr:row>
      <xdr:rowOff>9525</xdr:rowOff>
    </xdr:from>
    <xdr:to>
      <xdr:col>0</xdr:col>
      <xdr:colOff>1504950</xdr:colOff>
      <xdr:row>25</xdr:row>
      <xdr:rowOff>1504950</xdr:rowOff>
    </xdr:to>
    <xdr:pic>
      <xdr:nvPicPr>
        <xdr:cNvPr id="302" name="Имя " descr="Descr ">
          <a:extLst>
            <a:ext uri="{FF2B5EF4-FFF2-40B4-BE49-F238E27FC236}">
              <a16:creationId xmlns:a16="http://schemas.microsoft.com/office/drawing/2014/main" id="{AE9CFF98-B778-4A76-9CE1-584495ECA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305562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</xdr:row>
      <xdr:rowOff>9525</xdr:rowOff>
    </xdr:from>
    <xdr:to>
      <xdr:col>0</xdr:col>
      <xdr:colOff>1504950</xdr:colOff>
      <xdr:row>26</xdr:row>
      <xdr:rowOff>1504950</xdr:rowOff>
    </xdr:to>
    <xdr:pic>
      <xdr:nvPicPr>
        <xdr:cNvPr id="304" name="Имя " descr="Descr ">
          <a:extLst>
            <a:ext uri="{FF2B5EF4-FFF2-40B4-BE49-F238E27FC236}">
              <a16:creationId xmlns:a16="http://schemas.microsoft.com/office/drawing/2014/main" id="{584504AC-1626-4987-A305-0EE0FDF1A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321564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</xdr:row>
      <xdr:rowOff>9525</xdr:rowOff>
    </xdr:from>
    <xdr:to>
      <xdr:col>0</xdr:col>
      <xdr:colOff>1504950</xdr:colOff>
      <xdr:row>27</xdr:row>
      <xdr:rowOff>1504950</xdr:rowOff>
    </xdr:to>
    <xdr:pic>
      <xdr:nvPicPr>
        <xdr:cNvPr id="514" name="Имя " descr="Descr ">
          <a:extLst>
            <a:ext uri="{FF2B5EF4-FFF2-40B4-BE49-F238E27FC236}">
              <a16:creationId xmlns:a16="http://schemas.microsoft.com/office/drawing/2014/main" id="{DE86EC16-1063-404D-8BB5-F008F2188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337566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504825</xdr:colOff>
      <xdr:row>36</xdr:row>
      <xdr:rowOff>85725</xdr:rowOff>
    </xdr:from>
    <xdr:to>
      <xdr:col>5</xdr:col>
      <xdr:colOff>361950</xdr:colOff>
      <xdr:row>36</xdr:row>
      <xdr:rowOff>542925</xdr:rowOff>
    </xdr:to>
    <xdr:pic>
      <xdr:nvPicPr>
        <xdr:cNvPr id="598" name="Имя " descr="Descr ">
          <a:extLst>
            <a:ext uri="{FF2B5EF4-FFF2-40B4-BE49-F238E27FC236}">
              <a16:creationId xmlns:a16="http://schemas.microsoft.com/office/drawing/2014/main" id="{4A624AC8-64F4-4EBE-BBD1-1BA7FEB67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486525" y="42319575"/>
          <a:ext cx="504825" cy="4572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657225</xdr:colOff>
      <xdr:row>36</xdr:row>
      <xdr:rowOff>85725</xdr:rowOff>
    </xdr:from>
    <xdr:to>
      <xdr:col>7</xdr:col>
      <xdr:colOff>1143000</xdr:colOff>
      <xdr:row>36</xdr:row>
      <xdr:rowOff>552450</xdr:rowOff>
    </xdr:to>
    <xdr:pic>
      <xdr:nvPicPr>
        <xdr:cNvPr id="599" name="Имя " descr="Descr ">
          <a:extLst>
            <a:ext uri="{FF2B5EF4-FFF2-40B4-BE49-F238E27FC236}">
              <a16:creationId xmlns:a16="http://schemas.microsoft.com/office/drawing/2014/main" id="{A14B8257-6108-4119-8A6D-247EC05AE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534525" y="42319575"/>
          <a:ext cx="485775" cy="4667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37</xdr:row>
      <xdr:rowOff>38100</xdr:rowOff>
    </xdr:from>
    <xdr:to>
      <xdr:col>2</xdr:col>
      <xdr:colOff>361950</xdr:colOff>
      <xdr:row>37</xdr:row>
      <xdr:rowOff>628650</xdr:rowOff>
    </xdr:to>
    <xdr:pic>
      <xdr:nvPicPr>
        <xdr:cNvPr id="600" name="Имя " descr="Descr 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5FD287BD-909D-4AA2-8E8B-7CECCC977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62450" y="42919650"/>
          <a:ext cx="361950" cy="5905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0</xdr:row>
      <xdr:rowOff>9525</xdr:rowOff>
    </xdr:from>
    <xdr:to>
      <xdr:col>7</xdr:col>
      <xdr:colOff>0</xdr:colOff>
      <xdr:row>4</xdr:row>
      <xdr:rowOff>142875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2FB969E9-CE6A-43E1-8982-7D576AAF2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638925" y="9525"/>
          <a:ext cx="2238375" cy="10001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</xdr:row>
      <xdr:rowOff>9525</xdr:rowOff>
    </xdr:from>
    <xdr:to>
      <xdr:col>0</xdr:col>
      <xdr:colOff>1504950</xdr:colOff>
      <xdr:row>30</xdr:row>
      <xdr:rowOff>1504950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2B9C9CD2-ED07-47F4-B920-BC345EF4E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4192905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</xdr:row>
      <xdr:rowOff>9525</xdr:rowOff>
    </xdr:from>
    <xdr:to>
      <xdr:col>0</xdr:col>
      <xdr:colOff>1504950</xdr:colOff>
      <xdr:row>31</xdr:row>
      <xdr:rowOff>1504950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BEBD263D-9E07-4F39-89A5-8264ED2CB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4993005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</xdr:row>
      <xdr:rowOff>9525</xdr:rowOff>
    </xdr:from>
    <xdr:to>
      <xdr:col>0</xdr:col>
      <xdr:colOff>1504950</xdr:colOff>
      <xdr:row>32</xdr:row>
      <xdr:rowOff>1504950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id="{9F5B0642-DC67-4F09-9F90-9BC503301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5153025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</xdr:row>
      <xdr:rowOff>9525</xdr:rowOff>
    </xdr:from>
    <xdr:to>
      <xdr:col>0</xdr:col>
      <xdr:colOff>1504950</xdr:colOff>
      <xdr:row>33</xdr:row>
      <xdr:rowOff>1504950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id="{15CB30AD-EC6D-4D90-A8DB-F4E1AAF73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5633085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</xdr:row>
      <xdr:rowOff>9525</xdr:rowOff>
    </xdr:from>
    <xdr:to>
      <xdr:col>0</xdr:col>
      <xdr:colOff>1504950</xdr:colOff>
      <xdr:row>34</xdr:row>
      <xdr:rowOff>1504950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1ED80BE2-C094-4584-9610-D679C3298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6486525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</xdr:row>
      <xdr:rowOff>9525</xdr:rowOff>
    </xdr:from>
    <xdr:to>
      <xdr:col>0</xdr:col>
      <xdr:colOff>1504950</xdr:colOff>
      <xdr:row>35</xdr:row>
      <xdr:rowOff>1504950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B11A8D3E-4349-479D-B526-2687B9CC1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6646545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</xdr:row>
      <xdr:rowOff>9525</xdr:rowOff>
    </xdr:from>
    <xdr:to>
      <xdr:col>0</xdr:col>
      <xdr:colOff>1504950</xdr:colOff>
      <xdr:row>36</xdr:row>
      <xdr:rowOff>1504950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id="{CEA312F9-DBB9-4AD5-A261-8C1C83E93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6806565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</xdr:row>
      <xdr:rowOff>9525</xdr:rowOff>
    </xdr:from>
    <xdr:to>
      <xdr:col>0</xdr:col>
      <xdr:colOff>1504950</xdr:colOff>
      <xdr:row>37</xdr:row>
      <xdr:rowOff>1504950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FA4E5089-6620-4399-B783-DE71D2B5A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6966585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</xdr:row>
      <xdr:rowOff>9525</xdr:rowOff>
    </xdr:from>
    <xdr:to>
      <xdr:col>0</xdr:col>
      <xdr:colOff>1504950</xdr:colOff>
      <xdr:row>38</xdr:row>
      <xdr:rowOff>1504950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E1A5EF7F-A74D-4620-93DC-7EA6F92F1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7126605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</xdr:row>
      <xdr:rowOff>9525</xdr:rowOff>
    </xdr:from>
    <xdr:to>
      <xdr:col>0</xdr:col>
      <xdr:colOff>1504950</xdr:colOff>
      <xdr:row>39</xdr:row>
      <xdr:rowOff>1504950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id="{0A6EA314-F622-4706-BF6F-3A967BC46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7286625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</xdr:row>
      <xdr:rowOff>9525</xdr:rowOff>
    </xdr:from>
    <xdr:to>
      <xdr:col>0</xdr:col>
      <xdr:colOff>1504950</xdr:colOff>
      <xdr:row>40</xdr:row>
      <xdr:rowOff>1504950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id="{FB2ED8E5-95FE-4F6E-80E1-45954D855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9386887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</xdr:row>
      <xdr:rowOff>9525</xdr:rowOff>
    </xdr:from>
    <xdr:to>
      <xdr:col>0</xdr:col>
      <xdr:colOff>1504950</xdr:colOff>
      <xdr:row>41</xdr:row>
      <xdr:rowOff>1504950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id="{1D5A499E-A0AB-4F8A-8253-C0533CF23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988695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</xdr:row>
      <xdr:rowOff>9525</xdr:rowOff>
    </xdr:from>
    <xdr:to>
      <xdr:col>0</xdr:col>
      <xdr:colOff>1504950</xdr:colOff>
      <xdr:row>42</xdr:row>
      <xdr:rowOff>1504950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id="{BA7EF3ED-FD5E-4D98-A0A5-C444779DE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1004697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</xdr:row>
      <xdr:rowOff>9525</xdr:rowOff>
    </xdr:from>
    <xdr:to>
      <xdr:col>0</xdr:col>
      <xdr:colOff>1504950</xdr:colOff>
      <xdr:row>43</xdr:row>
      <xdr:rowOff>1504950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id="{A4DBC093-8E75-4C9B-887E-0FCE23D28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1020699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</xdr:row>
      <xdr:rowOff>9525</xdr:rowOff>
    </xdr:from>
    <xdr:to>
      <xdr:col>0</xdr:col>
      <xdr:colOff>1504950</xdr:colOff>
      <xdr:row>44</xdr:row>
      <xdr:rowOff>1504950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id="{CF0481D4-EFE9-4031-8CB8-FD6D01F01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1036701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</xdr:row>
      <xdr:rowOff>9525</xdr:rowOff>
    </xdr:from>
    <xdr:to>
      <xdr:col>0</xdr:col>
      <xdr:colOff>1504950</xdr:colOff>
      <xdr:row>45</xdr:row>
      <xdr:rowOff>1504950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8B4A290E-9C00-458F-837A-4A997AD62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1084707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</xdr:row>
      <xdr:rowOff>9525</xdr:rowOff>
    </xdr:from>
    <xdr:to>
      <xdr:col>0</xdr:col>
      <xdr:colOff>1504950</xdr:colOff>
      <xdr:row>46</xdr:row>
      <xdr:rowOff>1504950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id="{642EEC9A-9E89-46D2-A4FB-CFAC806D2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1100709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</xdr:row>
      <xdr:rowOff>9525</xdr:rowOff>
    </xdr:from>
    <xdr:to>
      <xdr:col>0</xdr:col>
      <xdr:colOff>1504950</xdr:colOff>
      <xdr:row>47</xdr:row>
      <xdr:rowOff>1504950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6EF530E5-6D06-427D-BD2B-14375EE65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1116711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</xdr:row>
      <xdr:rowOff>9525</xdr:rowOff>
    </xdr:from>
    <xdr:to>
      <xdr:col>0</xdr:col>
      <xdr:colOff>1504950</xdr:colOff>
      <xdr:row>48</xdr:row>
      <xdr:rowOff>1504950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id="{F368D6F5-F406-48EA-A76E-40D011AB1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1132713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</xdr:row>
      <xdr:rowOff>9525</xdr:rowOff>
    </xdr:from>
    <xdr:to>
      <xdr:col>0</xdr:col>
      <xdr:colOff>1504950</xdr:colOff>
      <xdr:row>49</xdr:row>
      <xdr:rowOff>1504950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id="{7C7D9E70-889E-438D-9E4E-A6A44FFBC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1148715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</xdr:row>
      <xdr:rowOff>9525</xdr:rowOff>
    </xdr:from>
    <xdr:to>
      <xdr:col>0</xdr:col>
      <xdr:colOff>1504950</xdr:colOff>
      <xdr:row>50</xdr:row>
      <xdr:rowOff>1504950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id="{95554773-EFB6-4F0F-A8B0-726144C61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1180719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</xdr:row>
      <xdr:rowOff>9525</xdr:rowOff>
    </xdr:from>
    <xdr:to>
      <xdr:col>0</xdr:col>
      <xdr:colOff>1504950</xdr:colOff>
      <xdr:row>51</xdr:row>
      <xdr:rowOff>1504950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id="{9BBA677B-0503-40C8-8384-9787013B8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1196721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</xdr:row>
      <xdr:rowOff>9525</xdr:rowOff>
    </xdr:from>
    <xdr:to>
      <xdr:col>0</xdr:col>
      <xdr:colOff>1504950</xdr:colOff>
      <xdr:row>52</xdr:row>
      <xdr:rowOff>1504950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id="{A06015B2-26D5-4171-80D0-F5322A9D0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1212723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53</xdr:row>
      <xdr:rowOff>9525</xdr:rowOff>
    </xdr:from>
    <xdr:to>
      <xdr:col>0</xdr:col>
      <xdr:colOff>1504950</xdr:colOff>
      <xdr:row>53</xdr:row>
      <xdr:rowOff>1504950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id="{D6F86FE3-C096-4C38-8A1A-B0143D30B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14407515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54</xdr:row>
      <xdr:rowOff>9525</xdr:rowOff>
    </xdr:from>
    <xdr:to>
      <xdr:col>0</xdr:col>
      <xdr:colOff>1504950</xdr:colOff>
      <xdr:row>54</xdr:row>
      <xdr:rowOff>1504950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id="{55309C56-C0B6-45E1-BC3F-86E4E7E35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14567535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55</xdr:row>
      <xdr:rowOff>9525</xdr:rowOff>
    </xdr:from>
    <xdr:to>
      <xdr:col>0</xdr:col>
      <xdr:colOff>1504950</xdr:colOff>
      <xdr:row>55</xdr:row>
      <xdr:rowOff>1504950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id="{109C3971-DA6C-4E3D-9C7E-7CD5D33B7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14887575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56</xdr:row>
      <xdr:rowOff>9525</xdr:rowOff>
    </xdr:from>
    <xdr:to>
      <xdr:col>0</xdr:col>
      <xdr:colOff>1504950</xdr:colOff>
      <xdr:row>56</xdr:row>
      <xdr:rowOff>1504950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id="{4EF6C98D-A677-485A-8BA6-6CE9F9159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16027717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57</xdr:row>
      <xdr:rowOff>9525</xdr:rowOff>
    </xdr:from>
    <xdr:to>
      <xdr:col>0</xdr:col>
      <xdr:colOff>1504950</xdr:colOff>
      <xdr:row>57</xdr:row>
      <xdr:rowOff>1504950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id="{740AE5F2-C346-439F-A1AA-8B90F2C48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16187737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58</xdr:row>
      <xdr:rowOff>9525</xdr:rowOff>
    </xdr:from>
    <xdr:to>
      <xdr:col>0</xdr:col>
      <xdr:colOff>1504950</xdr:colOff>
      <xdr:row>58</xdr:row>
      <xdr:rowOff>1504950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id="{C7CF746F-7C25-483A-A051-4172EBA84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16347757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59</xdr:row>
      <xdr:rowOff>9525</xdr:rowOff>
    </xdr:from>
    <xdr:to>
      <xdr:col>0</xdr:col>
      <xdr:colOff>1504950</xdr:colOff>
      <xdr:row>59</xdr:row>
      <xdr:rowOff>1504950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id="{6C711362-6934-4A8C-8E47-FDA7C18EF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1876806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60</xdr:row>
      <xdr:rowOff>9525</xdr:rowOff>
    </xdr:from>
    <xdr:to>
      <xdr:col>0</xdr:col>
      <xdr:colOff>1504950</xdr:colOff>
      <xdr:row>60</xdr:row>
      <xdr:rowOff>1504950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id="{83301FEA-F021-4F93-809B-51405B9DF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1988820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61</xdr:row>
      <xdr:rowOff>9525</xdr:rowOff>
    </xdr:from>
    <xdr:to>
      <xdr:col>0</xdr:col>
      <xdr:colOff>1504950</xdr:colOff>
      <xdr:row>61</xdr:row>
      <xdr:rowOff>1504950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id="{001DFBF6-B781-4FBB-B8A2-6C06F02B1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2022824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62</xdr:row>
      <xdr:rowOff>9525</xdr:rowOff>
    </xdr:from>
    <xdr:to>
      <xdr:col>0</xdr:col>
      <xdr:colOff>1504950</xdr:colOff>
      <xdr:row>62</xdr:row>
      <xdr:rowOff>1504950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id="{64D6DD21-56D3-48EA-9A59-F560DF57F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21368385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</xdr:row>
      <xdr:rowOff>9525</xdr:rowOff>
    </xdr:from>
    <xdr:to>
      <xdr:col>0</xdr:col>
      <xdr:colOff>1504950</xdr:colOff>
      <xdr:row>7</xdr:row>
      <xdr:rowOff>1504950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id="{48ED6951-E13A-4709-8A04-AAAEECE25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22193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</xdr:row>
      <xdr:rowOff>9525</xdr:rowOff>
    </xdr:from>
    <xdr:to>
      <xdr:col>0</xdr:col>
      <xdr:colOff>1504950</xdr:colOff>
      <xdr:row>8</xdr:row>
      <xdr:rowOff>1504950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id="{FD30ECE2-68B7-4B39-A524-E633B2E7E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38195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</xdr:row>
      <xdr:rowOff>9525</xdr:rowOff>
    </xdr:from>
    <xdr:to>
      <xdr:col>0</xdr:col>
      <xdr:colOff>1504950</xdr:colOff>
      <xdr:row>9</xdr:row>
      <xdr:rowOff>1504950</xdr:rowOff>
    </xdr:to>
    <xdr:pic>
      <xdr:nvPicPr>
        <xdr:cNvPr id="132" name="Имя " descr="Descr ">
          <a:extLst>
            <a:ext uri="{FF2B5EF4-FFF2-40B4-BE49-F238E27FC236}">
              <a16:creationId xmlns:a16="http://schemas.microsoft.com/office/drawing/2014/main" id="{93260874-9B34-4F40-A6AD-BD4D702F6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54197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</xdr:row>
      <xdr:rowOff>9525</xdr:rowOff>
    </xdr:from>
    <xdr:to>
      <xdr:col>0</xdr:col>
      <xdr:colOff>1504950</xdr:colOff>
      <xdr:row>10</xdr:row>
      <xdr:rowOff>1504950</xdr:rowOff>
    </xdr:to>
    <xdr:pic>
      <xdr:nvPicPr>
        <xdr:cNvPr id="133" name="Имя " descr="Descr ">
          <a:extLst>
            <a:ext uri="{FF2B5EF4-FFF2-40B4-BE49-F238E27FC236}">
              <a16:creationId xmlns:a16="http://schemas.microsoft.com/office/drawing/2014/main" id="{4C28A2D0-81A3-4060-AABE-0E02EF2B0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70199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</xdr:row>
      <xdr:rowOff>9525</xdr:rowOff>
    </xdr:from>
    <xdr:to>
      <xdr:col>0</xdr:col>
      <xdr:colOff>1504950</xdr:colOff>
      <xdr:row>11</xdr:row>
      <xdr:rowOff>1504950</xdr:rowOff>
    </xdr:to>
    <xdr:pic>
      <xdr:nvPicPr>
        <xdr:cNvPr id="134" name="Имя " descr="Descr ">
          <a:extLst>
            <a:ext uri="{FF2B5EF4-FFF2-40B4-BE49-F238E27FC236}">
              <a16:creationId xmlns:a16="http://schemas.microsoft.com/office/drawing/2014/main" id="{93C79EE4-5D3C-4870-9B09-6AE0994A1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86201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</xdr:row>
      <xdr:rowOff>9525</xdr:rowOff>
    </xdr:from>
    <xdr:to>
      <xdr:col>0</xdr:col>
      <xdr:colOff>1504950</xdr:colOff>
      <xdr:row>12</xdr:row>
      <xdr:rowOff>1504950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id="{20992155-EE83-40C1-915A-AA0C790B1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102203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</xdr:row>
      <xdr:rowOff>9525</xdr:rowOff>
    </xdr:from>
    <xdr:to>
      <xdr:col>0</xdr:col>
      <xdr:colOff>1504950</xdr:colOff>
      <xdr:row>13</xdr:row>
      <xdr:rowOff>1504950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id="{4B3FDB0B-5588-4351-B0FD-FBF470D5E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118205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</xdr:row>
      <xdr:rowOff>9525</xdr:rowOff>
    </xdr:from>
    <xdr:to>
      <xdr:col>0</xdr:col>
      <xdr:colOff>1504950</xdr:colOff>
      <xdr:row>14</xdr:row>
      <xdr:rowOff>1504950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id="{827C4BFA-2862-4CAF-8907-C7DD2380D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134207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</xdr:row>
      <xdr:rowOff>9525</xdr:rowOff>
    </xdr:from>
    <xdr:to>
      <xdr:col>0</xdr:col>
      <xdr:colOff>1504950</xdr:colOff>
      <xdr:row>15</xdr:row>
      <xdr:rowOff>1504950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id="{6596429C-D283-454C-A340-732095B57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150209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</xdr:row>
      <xdr:rowOff>9525</xdr:rowOff>
    </xdr:from>
    <xdr:to>
      <xdr:col>0</xdr:col>
      <xdr:colOff>1504950</xdr:colOff>
      <xdr:row>16</xdr:row>
      <xdr:rowOff>1504950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id="{21556F06-CECE-4F2E-90CB-F4F50FD33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166211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</xdr:row>
      <xdr:rowOff>9525</xdr:rowOff>
    </xdr:from>
    <xdr:to>
      <xdr:col>0</xdr:col>
      <xdr:colOff>1504950</xdr:colOff>
      <xdr:row>17</xdr:row>
      <xdr:rowOff>1504950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id="{47C358AC-C007-4D22-8F21-CF7D49EC0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182213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</xdr:row>
      <xdr:rowOff>9525</xdr:rowOff>
    </xdr:from>
    <xdr:to>
      <xdr:col>0</xdr:col>
      <xdr:colOff>1504950</xdr:colOff>
      <xdr:row>18</xdr:row>
      <xdr:rowOff>1504950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id="{09EE275A-4737-4530-961D-C96A2836B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198215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</xdr:row>
      <xdr:rowOff>9525</xdr:rowOff>
    </xdr:from>
    <xdr:to>
      <xdr:col>0</xdr:col>
      <xdr:colOff>1504950</xdr:colOff>
      <xdr:row>19</xdr:row>
      <xdr:rowOff>1504950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id="{FBD0C791-4B47-400E-A45C-BD89F1C64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214217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</xdr:row>
      <xdr:rowOff>9525</xdr:rowOff>
    </xdr:from>
    <xdr:to>
      <xdr:col>0</xdr:col>
      <xdr:colOff>1504950</xdr:colOff>
      <xdr:row>20</xdr:row>
      <xdr:rowOff>1504950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id="{3D3CDE9F-DB40-42A8-BA60-A1979FA82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230219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</xdr:row>
      <xdr:rowOff>9525</xdr:rowOff>
    </xdr:from>
    <xdr:to>
      <xdr:col>0</xdr:col>
      <xdr:colOff>1495425</xdr:colOff>
      <xdr:row>21</xdr:row>
      <xdr:rowOff>1038225</xdr:rowOff>
    </xdr:to>
    <xdr:pic>
      <xdr:nvPicPr>
        <xdr:cNvPr id="144" name="Имя " descr="Descr ">
          <a:extLst>
            <a:ext uri="{FF2B5EF4-FFF2-40B4-BE49-F238E27FC236}">
              <a16:creationId xmlns:a16="http://schemas.microsoft.com/office/drawing/2014/main" id="{13A76CB0-4AC9-4DB1-811F-FF43B4785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24622125"/>
          <a:ext cx="1485900" cy="10287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</xdr:row>
      <xdr:rowOff>9525</xdr:rowOff>
    </xdr:from>
    <xdr:to>
      <xdr:col>0</xdr:col>
      <xdr:colOff>1504950</xdr:colOff>
      <xdr:row>22</xdr:row>
      <xdr:rowOff>1504950</xdr:rowOff>
    </xdr:to>
    <xdr:pic>
      <xdr:nvPicPr>
        <xdr:cNvPr id="145" name="Имя " descr="Descr ">
          <a:extLst>
            <a:ext uri="{FF2B5EF4-FFF2-40B4-BE49-F238E27FC236}">
              <a16:creationId xmlns:a16="http://schemas.microsoft.com/office/drawing/2014/main" id="{59D1081D-2B27-4389-9B79-8F05EAB6A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257270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</xdr:row>
      <xdr:rowOff>9525</xdr:rowOff>
    </xdr:from>
    <xdr:to>
      <xdr:col>0</xdr:col>
      <xdr:colOff>1504950</xdr:colOff>
      <xdr:row>23</xdr:row>
      <xdr:rowOff>1504950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id="{7294D20D-85F1-493A-9D51-1BE94B499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273272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</xdr:row>
      <xdr:rowOff>9525</xdr:rowOff>
    </xdr:from>
    <xdr:to>
      <xdr:col>0</xdr:col>
      <xdr:colOff>1504950</xdr:colOff>
      <xdr:row>24</xdr:row>
      <xdr:rowOff>1504950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id="{8006338D-A703-41F1-B605-25F7C8FCA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289274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</xdr:row>
      <xdr:rowOff>9525</xdr:rowOff>
    </xdr:from>
    <xdr:to>
      <xdr:col>0</xdr:col>
      <xdr:colOff>1504950</xdr:colOff>
      <xdr:row>25</xdr:row>
      <xdr:rowOff>1504950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id="{DA9898B1-8F15-4766-8797-CEC9F8255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305276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</xdr:row>
      <xdr:rowOff>9525</xdr:rowOff>
    </xdr:from>
    <xdr:to>
      <xdr:col>0</xdr:col>
      <xdr:colOff>1504950</xdr:colOff>
      <xdr:row>26</xdr:row>
      <xdr:rowOff>1504950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id="{F00D78D1-DAC6-4F65-B30E-A40E042F4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321278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</xdr:row>
      <xdr:rowOff>9525</xdr:rowOff>
    </xdr:from>
    <xdr:to>
      <xdr:col>0</xdr:col>
      <xdr:colOff>1504950</xdr:colOff>
      <xdr:row>27</xdr:row>
      <xdr:rowOff>1504950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id="{475E301A-DAFB-4FEE-8586-0027B395C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337280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</xdr:row>
      <xdr:rowOff>9525</xdr:rowOff>
    </xdr:from>
    <xdr:to>
      <xdr:col>0</xdr:col>
      <xdr:colOff>1504950</xdr:colOff>
      <xdr:row>28</xdr:row>
      <xdr:rowOff>1504950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id="{BD029C8B-6BDD-49D1-9AE8-10289C4B5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353282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</xdr:row>
      <xdr:rowOff>9525</xdr:rowOff>
    </xdr:from>
    <xdr:to>
      <xdr:col>0</xdr:col>
      <xdr:colOff>1504950</xdr:colOff>
      <xdr:row>29</xdr:row>
      <xdr:rowOff>1504950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id="{976A07F1-B2A1-4586-B6CA-73FE8CCFE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369284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63</xdr:row>
      <xdr:rowOff>9525</xdr:rowOff>
    </xdr:from>
    <xdr:to>
      <xdr:col>0</xdr:col>
      <xdr:colOff>1504950</xdr:colOff>
      <xdr:row>63</xdr:row>
      <xdr:rowOff>1504950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id="{F8B192BD-E6F3-4298-A669-B510D9B4F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30089475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64</xdr:row>
      <xdr:rowOff>9525</xdr:rowOff>
    </xdr:from>
    <xdr:to>
      <xdr:col>0</xdr:col>
      <xdr:colOff>1504950</xdr:colOff>
      <xdr:row>64</xdr:row>
      <xdr:rowOff>1504950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id="{75268635-5002-41E3-B344-260CC903E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3092958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65</xdr:row>
      <xdr:rowOff>9525</xdr:rowOff>
    </xdr:from>
    <xdr:to>
      <xdr:col>0</xdr:col>
      <xdr:colOff>1504950</xdr:colOff>
      <xdr:row>65</xdr:row>
      <xdr:rowOff>1504950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id="{32FB7907-64F0-4318-8104-94A448CB1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3108960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66</xdr:row>
      <xdr:rowOff>9525</xdr:rowOff>
    </xdr:from>
    <xdr:to>
      <xdr:col>0</xdr:col>
      <xdr:colOff>1504950</xdr:colOff>
      <xdr:row>66</xdr:row>
      <xdr:rowOff>1504950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id="{BE0F54C4-BFF6-481F-97C4-505138F05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3156966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67</xdr:row>
      <xdr:rowOff>9525</xdr:rowOff>
    </xdr:from>
    <xdr:to>
      <xdr:col>0</xdr:col>
      <xdr:colOff>1504950</xdr:colOff>
      <xdr:row>67</xdr:row>
      <xdr:rowOff>1504950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id="{785E827B-0FD1-4CAB-B51A-2CA250E6E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3172968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68</xdr:row>
      <xdr:rowOff>9525</xdr:rowOff>
    </xdr:from>
    <xdr:to>
      <xdr:col>0</xdr:col>
      <xdr:colOff>1504950</xdr:colOff>
      <xdr:row>68</xdr:row>
      <xdr:rowOff>1504950</xdr:rowOff>
    </xdr:to>
    <xdr:pic>
      <xdr:nvPicPr>
        <xdr:cNvPr id="243" name="Имя " descr="Descr ">
          <a:extLst>
            <a:ext uri="{FF2B5EF4-FFF2-40B4-BE49-F238E27FC236}">
              <a16:creationId xmlns:a16="http://schemas.microsoft.com/office/drawing/2014/main" id="{3FB2A086-FFF0-4200-BF57-7E018CDC7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3605022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69</xdr:row>
      <xdr:rowOff>9525</xdr:rowOff>
    </xdr:from>
    <xdr:to>
      <xdr:col>0</xdr:col>
      <xdr:colOff>1504950</xdr:colOff>
      <xdr:row>69</xdr:row>
      <xdr:rowOff>1504950</xdr:rowOff>
    </xdr:to>
    <xdr:pic>
      <xdr:nvPicPr>
        <xdr:cNvPr id="244" name="Имя " descr="Descr ">
          <a:extLst>
            <a:ext uri="{FF2B5EF4-FFF2-40B4-BE49-F238E27FC236}">
              <a16:creationId xmlns:a16="http://schemas.microsoft.com/office/drawing/2014/main" id="{498C21ED-168D-4D5B-BB58-92D9D795E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3621024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70</xdr:row>
      <xdr:rowOff>9525</xdr:rowOff>
    </xdr:from>
    <xdr:to>
      <xdr:col>0</xdr:col>
      <xdr:colOff>1504950</xdr:colOff>
      <xdr:row>70</xdr:row>
      <xdr:rowOff>1504950</xdr:rowOff>
    </xdr:to>
    <xdr:pic>
      <xdr:nvPicPr>
        <xdr:cNvPr id="252" name="Имя " descr="Descr ">
          <a:extLst>
            <a:ext uri="{FF2B5EF4-FFF2-40B4-BE49-F238E27FC236}">
              <a16:creationId xmlns:a16="http://schemas.microsoft.com/office/drawing/2014/main" id="{6721F3CE-901A-4FC7-9F4D-CA8049D3E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3749040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71</xdr:row>
      <xdr:rowOff>9525</xdr:rowOff>
    </xdr:from>
    <xdr:to>
      <xdr:col>0</xdr:col>
      <xdr:colOff>1504950</xdr:colOff>
      <xdr:row>71</xdr:row>
      <xdr:rowOff>1504950</xdr:rowOff>
    </xdr:to>
    <xdr:pic>
      <xdr:nvPicPr>
        <xdr:cNvPr id="257" name="Имя " descr="Descr ">
          <a:extLst>
            <a:ext uri="{FF2B5EF4-FFF2-40B4-BE49-F238E27FC236}">
              <a16:creationId xmlns:a16="http://schemas.microsoft.com/office/drawing/2014/main" id="{7B6641E9-F0C6-4A10-B116-7F67444B9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3829050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72</xdr:row>
      <xdr:rowOff>9525</xdr:rowOff>
    </xdr:from>
    <xdr:to>
      <xdr:col>0</xdr:col>
      <xdr:colOff>1504950</xdr:colOff>
      <xdr:row>72</xdr:row>
      <xdr:rowOff>1504950</xdr:rowOff>
    </xdr:to>
    <xdr:pic>
      <xdr:nvPicPr>
        <xdr:cNvPr id="260" name="Имя " descr="Descr ">
          <a:extLst>
            <a:ext uri="{FF2B5EF4-FFF2-40B4-BE49-F238E27FC236}">
              <a16:creationId xmlns:a16="http://schemas.microsoft.com/office/drawing/2014/main" id="{7CEF41B6-45F4-4872-9989-DBB57EC0A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3877056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73</xdr:row>
      <xdr:rowOff>9525</xdr:rowOff>
    </xdr:from>
    <xdr:to>
      <xdr:col>0</xdr:col>
      <xdr:colOff>1504950</xdr:colOff>
      <xdr:row>73</xdr:row>
      <xdr:rowOff>1504950</xdr:rowOff>
    </xdr:to>
    <xdr:pic>
      <xdr:nvPicPr>
        <xdr:cNvPr id="262" name="Имя " descr="Descr ">
          <a:extLst>
            <a:ext uri="{FF2B5EF4-FFF2-40B4-BE49-F238E27FC236}">
              <a16:creationId xmlns:a16="http://schemas.microsoft.com/office/drawing/2014/main" id="{A79EBBEF-289F-4B48-AF57-812940FB0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3909060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74</xdr:row>
      <xdr:rowOff>9525</xdr:rowOff>
    </xdr:from>
    <xdr:to>
      <xdr:col>0</xdr:col>
      <xdr:colOff>1504950</xdr:colOff>
      <xdr:row>74</xdr:row>
      <xdr:rowOff>1504950</xdr:rowOff>
    </xdr:to>
    <xdr:pic>
      <xdr:nvPicPr>
        <xdr:cNvPr id="265" name="Имя " descr="Descr ">
          <a:extLst>
            <a:ext uri="{FF2B5EF4-FFF2-40B4-BE49-F238E27FC236}">
              <a16:creationId xmlns:a16="http://schemas.microsoft.com/office/drawing/2014/main" id="{52DD005C-C97F-4CDE-AEA3-D14D66150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3959066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75</xdr:row>
      <xdr:rowOff>9525</xdr:rowOff>
    </xdr:from>
    <xdr:to>
      <xdr:col>0</xdr:col>
      <xdr:colOff>1504950</xdr:colOff>
      <xdr:row>75</xdr:row>
      <xdr:rowOff>1504950</xdr:rowOff>
    </xdr:to>
    <xdr:pic>
      <xdr:nvPicPr>
        <xdr:cNvPr id="269" name="Имя " descr="Descr ">
          <a:extLst>
            <a:ext uri="{FF2B5EF4-FFF2-40B4-BE49-F238E27FC236}">
              <a16:creationId xmlns:a16="http://schemas.microsoft.com/office/drawing/2014/main" id="{B2A701FE-8270-413D-AE03-8D41B4B1B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4023074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76</xdr:row>
      <xdr:rowOff>9525</xdr:rowOff>
    </xdr:from>
    <xdr:to>
      <xdr:col>0</xdr:col>
      <xdr:colOff>1504950</xdr:colOff>
      <xdr:row>76</xdr:row>
      <xdr:rowOff>1504950</xdr:rowOff>
    </xdr:to>
    <xdr:pic>
      <xdr:nvPicPr>
        <xdr:cNvPr id="290" name="Имя " descr="Descr ">
          <a:extLst>
            <a:ext uri="{FF2B5EF4-FFF2-40B4-BE49-F238E27FC236}">
              <a16:creationId xmlns:a16="http://schemas.microsoft.com/office/drawing/2014/main" id="{D9B36E0C-F7E6-4342-8834-93F83D616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4359116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77</xdr:row>
      <xdr:rowOff>9525</xdr:rowOff>
    </xdr:from>
    <xdr:to>
      <xdr:col>0</xdr:col>
      <xdr:colOff>1504950</xdr:colOff>
      <xdr:row>77</xdr:row>
      <xdr:rowOff>1504950</xdr:rowOff>
    </xdr:to>
    <xdr:pic>
      <xdr:nvPicPr>
        <xdr:cNvPr id="291" name="Имя " descr="Descr ">
          <a:extLst>
            <a:ext uri="{FF2B5EF4-FFF2-40B4-BE49-F238E27FC236}">
              <a16:creationId xmlns:a16="http://schemas.microsoft.com/office/drawing/2014/main" id="{F2D758C8-96F2-4EA8-9C04-6BDD6EE99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4375118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78</xdr:row>
      <xdr:rowOff>9525</xdr:rowOff>
    </xdr:from>
    <xdr:to>
      <xdr:col>0</xdr:col>
      <xdr:colOff>1504950</xdr:colOff>
      <xdr:row>78</xdr:row>
      <xdr:rowOff>1504950</xdr:rowOff>
    </xdr:to>
    <xdr:pic>
      <xdr:nvPicPr>
        <xdr:cNvPr id="320" name="Имя " descr="Descr ">
          <a:extLst>
            <a:ext uri="{FF2B5EF4-FFF2-40B4-BE49-F238E27FC236}">
              <a16:creationId xmlns:a16="http://schemas.microsoft.com/office/drawing/2014/main" id="{060D2260-EA99-4CD7-B993-54CAA34D0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48431767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79</xdr:row>
      <xdr:rowOff>9525</xdr:rowOff>
    </xdr:from>
    <xdr:to>
      <xdr:col>0</xdr:col>
      <xdr:colOff>1504950</xdr:colOff>
      <xdr:row>79</xdr:row>
      <xdr:rowOff>1504950</xdr:rowOff>
    </xdr:to>
    <xdr:pic>
      <xdr:nvPicPr>
        <xdr:cNvPr id="333" name="Имя " descr="Descr ">
          <a:extLst>
            <a:ext uri="{FF2B5EF4-FFF2-40B4-BE49-F238E27FC236}">
              <a16:creationId xmlns:a16="http://schemas.microsoft.com/office/drawing/2014/main" id="{D47FEA90-EE1B-4FCE-90C8-D80E80409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5053203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80</xdr:row>
      <xdr:rowOff>9525</xdr:rowOff>
    </xdr:from>
    <xdr:to>
      <xdr:col>0</xdr:col>
      <xdr:colOff>1504950</xdr:colOff>
      <xdr:row>80</xdr:row>
      <xdr:rowOff>1504950</xdr:rowOff>
    </xdr:to>
    <xdr:pic>
      <xdr:nvPicPr>
        <xdr:cNvPr id="334" name="Имя " descr="Descr ">
          <a:extLst>
            <a:ext uri="{FF2B5EF4-FFF2-40B4-BE49-F238E27FC236}">
              <a16:creationId xmlns:a16="http://schemas.microsoft.com/office/drawing/2014/main" id="{529A83B2-3510-4816-A152-2927BD185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5069205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81</xdr:row>
      <xdr:rowOff>9525</xdr:rowOff>
    </xdr:from>
    <xdr:to>
      <xdr:col>0</xdr:col>
      <xdr:colOff>1504950</xdr:colOff>
      <xdr:row>81</xdr:row>
      <xdr:rowOff>1504950</xdr:rowOff>
    </xdr:to>
    <xdr:pic>
      <xdr:nvPicPr>
        <xdr:cNvPr id="335" name="Имя " descr="Descr ">
          <a:extLst>
            <a:ext uri="{FF2B5EF4-FFF2-40B4-BE49-F238E27FC236}">
              <a16:creationId xmlns:a16="http://schemas.microsoft.com/office/drawing/2014/main" id="{B95D4290-3E5F-48B4-854C-4123B914D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5085207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82</xdr:row>
      <xdr:rowOff>9525</xdr:rowOff>
    </xdr:from>
    <xdr:to>
      <xdr:col>0</xdr:col>
      <xdr:colOff>1504950</xdr:colOff>
      <xdr:row>82</xdr:row>
      <xdr:rowOff>1504950</xdr:rowOff>
    </xdr:to>
    <xdr:pic>
      <xdr:nvPicPr>
        <xdr:cNvPr id="336" name="Имя " descr="Descr ">
          <a:extLst>
            <a:ext uri="{FF2B5EF4-FFF2-40B4-BE49-F238E27FC236}">
              <a16:creationId xmlns:a16="http://schemas.microsoft.com/office/drawing/2014/main" id="{B24D89D1-2112-46E5-8E3B-B735450C0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5101209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83</xdr:row>
      <xdr:rowOff>9525</xdr:rowOff>
    </xdr:from>
    <xdr:to>
      <xdr:col>0</xdr:col>
      <xdr:colOff>1504950</xdr:colOff>
      <xdr:row>83</xdr:row>
      <xdr:rowOff>1504950</xdr:rowOff>
    </xdr:to>
    <xdr:pic>
      <xdr:nvPicPr>
        <xdr:cNvPr id="337" name="Имя " descr="Descr ">
          <a:extLst>
            <a:ext uri="{FF2B5EF4-FFF2-40B4-BE49-F238E27FC236}">
              <a16:creationId xmlns:a16="http://schemas.microsoft.com/office/drawing/2014/main" id="{929E836F-943E-4094-8B20-27B0D5916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5117211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84</xdr:row>
      <xdr:rowOff>9525</xdr:rowOff>
    </xdr:from>
    <xdr:to>
      <xdr:col>0</xdr:col>
      <xdr:colOff>1504950</xdr:colOff>
      <xdr:row>84</xdr:row>
      <xdr:rowOff>1504950</xdr:rowOff>
    </xdr:to>
    <xdr:pic>
      <xdr:nvPicPr>
        <xdr:cNvPr id="338" name="Имя " descr="Descr ">
          <a:extLst>
            <a:ext uri="{FF2B5EF4-FFF2-40B4-BE49-F238E27FC236}">
              <a16:creationId xmlns:a16="http://schemas.microsoft.com/office/drawing/2014/main" id="{F332E952-232D-4273-9FDE-B99921516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5133213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85</xdr:row>
      <xdr:rowOff>9525</xdr:rowOff>
    </xdr:from>
    <xdr:to>
      <xdr:col>0</xdr:col>
      <xdr:colOff>1504950</xdr:colOff>
      <xdr:row>85</xdr:row>
      <xdr:rowOff>1504950</xdr:rowOff>
    </xdr:to>
    <xdr:pic>
      <xdr:nvPicPr>
        <xdr:cNvPr id="339" name="Имя " descr="Descr ">
          <a:extLst>
            <a:ext uri="{FF2B5EF4-FFF2-40B4-BE49-F238E27FC236}">
              <a16:creationId xmlns:a16="http://schemas.microsoft.com/office/drawing/2014/main" id="{D5E3FA86-3DE8-4127-9B07-7873A3E14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5149215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86</xdr:row>
      <xdr:rowOff>9525</xdr:rowOff>
    </xdr:from>
    <xdr:to>
      <xdr:col>0</xdr:col>
      <xdr:colOff>1504950</xdr:colOff>
      <xdr:row>86</xdr:row>
      <xdr:rowOff>1504950</xdr:rowOff>
    </xdr:to>
    <xdr:pic>
      <xdr:nvPicPr>
        <xdr:cNvPr id="340" name="Имя " descr="Descr ">
          <a:extLst>
            <a:ext uri="{FF2B5EF4-FFF2-40B4-BE49-F238E27FC236}">
              <a16:creationId xmlns:a16="http://schemas.microsoft.com/office/drawing/2014/main" id="{F45740BD-50CF-4149-848F-3EE0B626F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5165217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87</xdr:row>
      <xdr:rowOff>9525</xdr:rowOff>
    </xdr:from>
    <xdr:to>
      <xdr:col>0</xdr:col>
      <xdr:colOff>1504950</xdr:colOff>
      <xdr:row>87</xdr:row>
      <xdr:rowOff>1504950</xdr:rowOff>
    </xdr:to>
    <xdr:pic>
      <xdr:nvPicPr>
        <xdr:cNvPr id="341" name="Имя " descr="Descr ">
          <a:extLst>
            <a:ext uri="{FF2B5EF4-FFF2-40B4-BE49-F238E27FC236}">
              <a16:creationId xmlns:a16="http://schemas.microsoft.com/office/drawing/2014/main" id="{6F13DD47-C2CB-40D6-9CC2-EEF2BDF84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5181219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88</xdr:row>
      <xdr:rowOff>9525</xdr:rowOff>
    </xdr:from>
    <xdr:to>
      <xdr:col>0</xdr:col>
      <xdr:colOff>1504950</xdr:colOff>
      <xdr:row>88</xdr:row>
      <xdr:rowOff>1504950</xdr:rowOff>
    </xdr:to>
    <xdr:pic>
      <xdr:nvPicPr>
        <xdr:cNvPr id="342" name="Имя " descr="Descr ">
          <a:extLst>
            <a:ext uri="{FF2B5EF4-FFF2-40B4-BE49-F238E27FC236}">
              <a16:creationId xmlns:a16="http://schemas.microsoft.com/office/drawing/2014/main" id="{B1962BA3-6F22-4199-9D46-08C5C55EE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5197221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89</xdr:row>
      <xdr:rowOff>9525</xdr:rowOff>
    </xdr:from>
    <xdr:to>
      <xdr:col>0</xdr:col>
      <xdr:colOff>1504950</xdr:colOff>
      <xdr:row>89</xdr:row>
      <xdr:rowOff>1504950</xdr:rowOff>
    </xdr:to>
    <xdr:pic>
      <xdr:nvPicPr>
        <xdr:cNvPr id="343" name="Имя " descr="Descr ">
          <a:extLst>
            <a:ext uri="{FF2B5EF4-FFF2-40B4-BE49-F238E27FC236}">
              <a16:creationId xmlns:a16="http://schemas.microsoft.com/office/drawing/2014/main" id="{4AF86CE2-9A11-415F-9613-656E90FD7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5215223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90</xdr:row>
      <xdr:rowOff>9525</xdr:rowOff>
    </xdr:from>
    <xdr:to>
      <xdr:col>0</xdr:col>
      <xdr:colOff>1504950</xdr:colOff>
      <xdr:row>90</xdr:row>
      <xdr:rowOff>1504950</xdr:rowOff>
    </xdr:to>
    <xdr:pic>
      <xdr:nvPicPr>
        <xdr:cNvPr id="344" name="Имя " descr="Descr ">
          <a:extLst>
            <a:ext uri="{FF2B5EF4-FFF2-40B4-BE49-F238E27FC236}">
              <a16:creationId xmlns:a16="http://schemas.microsoft.com/office/drawing/2014/main" id="{461CBD70-E551-4405-9661-AFC3E6083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5231225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91</xdr:row>
      <xdr:rowOff>9525</xdr:rowOff>
    </xdr:from>
    <xdr:to>
      <xdr:col>0</xdr:col>
      <xdr:colOff>1504950</xdr:colOff>
      <xdr:row>91</xdr:row>
      <xdr:rowOff>1504950</xdr:rowOff>
    </xdr:to>
    <xdr:pic>
      <xdr:nvPicPr>
        <xdr:cNvPr id="345" name="Имя " descr="Descr ">
          <a:extLst>
            <a:ext uri="{FF2B5EF4-FFF2-40B4-BE49-F238E27FC236}">
              <a16:creationId xmlns:a16="http://schemas.microsoft.com/office/drawing/2014/main" id="{89A68746-A805-4D3E-ADEE-3BE722462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5247227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92</xdr:row>
      <xdr:rowOff>9525</xdr:rowOff>
    </xdr:from>
    <xdr:to>
      <xdr:col>0</xdr:col>
      <xdr:colOff>1504950</xdr:colOff>
      <xdr:row>92</xdr:row>
      <xdr:rowOff>1504950</xdr:rowOff>
    </xdr:to>
    <xdr:pic>
      <xdr:nvPicPr>
        <xdr:cNvPr id="346" name="Имя " descr="Descr ">
          <a:extLst>
            <a:ext uri="{FF2B5EF4-FFF2-40B4-BE49-F238E27FC236}">
              <a16:creationId xmlns:a16="http://schemas.microsoft.com/office/drawing/2014/main" id="{1B3A1384-1ABF-427A-9634-7BBE9933F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5263229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93</xdr:row>
      <xdr:rowOff>9525</xdr:rowOff>
    </xdr:from>
    <xdr:to>
      <xdr:col>0</xdr:col>
      <xdr:colOff>1504950</xdr:colOff>
      <xdr:row>93</xdr:row>
      <xdr:rowOff>1504950</xdr:rowOff>
    </xdr:to>
    <xdr:pic>
      <xdr:nvPicPr>
        <xdr:cNvPr id="347" name="Имя " descr="Descr ">
          <a:extLst>
            <a:ext uri="{FF2B5EF4-FFF2-40B4-BE49-F238E27FC236}">
              <a16:creationId xmlns:a16="http://schemas.microsoft.com/office/drawing/2014/main" id="{A5103964-4887-48ED-A7C5-ADC180AF5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5279231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94</xdr:row>
      <xdr:rowOff>9525</xdr:rowOff>
    </xdr:from>
    <xdr:to>
      <xdr:col>0</xdr:col>
      <xdr:colOff>1504950</xdr:colOff>
      <xdr:row>94</xdr:row>
      <xdr:rowOff>1504950</xdr:rowOff>
    </xdr:to>
    <xdr:pic>
      <xdr:nvPicPr>
        <xdr:cNvPr id="348" name="Имя " descr="Descr ">
          <a:extLst>
            <a:ext uri="{FF2B5EF4-FFF2-40B4-BE49-F238E27FC236}">
              <a16:creationId xmlns:a16="http://schemas.microsoft.com/office/drawing/2014/main" id="{34FC3092-1EB4-495E-B2F2-113E90345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5295233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95</xdr:row>
      <xdr:rowOff>9525</xdr:rowOff>
    </xdr:from>
    <xdr:to>
      <xdr:col>0</xdr:col>
      <xdr:colOff>1504950</xdr:colOff>
      <xdr:row>95</xdr:row>
      <xdr:rowOff>1504950</xdr:rowOff>
    </xdr:to>
    <xdr:pic>
      <xdr:nvPicPr>
        <xdr:cNvPr id="349" name="Имя " descr="Descr ">
          <a:extLst>
            <a:ext uri="{FF2B5EF4-FFF2-40B4-BE49-F238E27FC236}">
              <a16:creationId xmlns:a16="http://schemas.microsoft.com/office/drawing/2014/main" id="{3B21B745-AF6F-41AB-8499-EEE8B8232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5311235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96</xdr:row>
      <xdr:rowOff>9525</xdr:rowOff>
    </xdr:from>
    <xdr:to>
      <xdr:col>0</xdr:col>
      <xdr:colOff>1504950</xdr:colOff>
      <xdr:row>96</xdr:row>
      <xdr:rowOff>1504950</xdr:rowOff>
    </xdr:to>
    <xdr:pic>
      <xdr:nvPicPr>
        <xdr:cNvPr id="350" name="Имя " descr="Descr ">
          <a:extLst>
            <a:ext uri="{FF2B5EF4-FFF2-40B4-BE49-F238E27FC236}">
              <a16:creationId xmlns:a16="http://schemas.microsoft.com/office/drawing/2014/main" id="{BCBD23DF-1FF2-4F65-9B91-D79F52024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5327237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97</xdr:row>
      <xdr:rowOff>9525</xdr:rowOff>
    </xdr:from>
    <xdr:to>
      <xdr:col>0</xdr:col>
      <xdr:colOff>1504950</xdr:colOff>
      <xdr:row>97</xdr:row>
      <xdr:rowOff>1504950</xdr:rowOff>
    </xdr:to>
    <xdr:pic>
      <xdr:nvPicPr>
        <xdr:cNvPr id="351" name="Имя " descr="Descr ">
          <a:extLst>
            <a:ext uri="{FF2B5EF4-FFF2-40B4-BE49-F238E27FC236}">
              <a16:creationId xmlns:a16="http://schemas.microsoft.com/office/drawing/2014/main" id="{6149524D-4B64-49FC-8A03-E0112C758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5343239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98</xdr:row>
      <xdr:rowOff>9525</xdr:rowOff>
    </xdr:from>
    <xdr:to>
      <xdr:col>0</xdr:col>
      <xdr:colOff>1504950</xdr:colOff>
      <xdr:row>98</xdr:row>
      <xdr:rowOff>1504950</xdr:rowOff>
    </xdr:to>
    <xdr:pic>
      <xdr:nvPicPr>
        <xdr:cNvPr id="361" name="Имя " descr="Descr ">
          <a:extLst>
            <a:ext uri="{FF2B5EF4-FFF2-40B4-BE49-F238E27FC236}">
              <a16:creationId xmlns:a16="http://schemas.microsoft.com/office/drawing/2014/main" id="{812A761C-9D55-4FA1-B85A-260BF311D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54878287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99</xdr:row>
      <xdr:rowOff>9525</xdr:rowOff>
    </xdr:from>
    <xdr:to>
      <xdr:col>0</xdr:col>
      <xdr:colOff>1504950</xdr:colOff>
      <xdr:row>99</xdr:row>
      <xdr:rowOff>1504950</xdr:rowOff>
    </xdr:to>
    <xdr:pic>
      <xdr:nvPicPr>
        <xdr:cNvPr id="362" name="Имя " descr="Descr ">
          <a:extLst>
            <a:ext uri="{FF2B5EF4-FFF2-40B4-BE49-F238E27FC236}">
              <a16:creationId xmlns:a16="http://schemas.microsoft.com/office/drawing/2014/main" id="{2AE74D07-C6B2-402E-AA73-0BF9D9EE9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55038307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100</xdr:row>
      <xdr:rowOff>9525</xdr:rowOff>
    </xdr:from>
    <xdr:to>
      <xdr:col>0</xdr:col>
      <xdr:colOff>1504950</xdr:colOff>
      <xdr:row>100</xdr:row>
      <xdr:rowOff>1504950</xdr:rowOff>
    </xdr:to>
    <xdr:pic>
      <xdr:nvPicPr>
        <xdr:cNvPr id="363" name="Имя " descr="Descr ">
          <a:extLst>
            <a:ext uri="{FF2B5EF4-FFF2-40B4-BE49-F238E27FC236}">
              <a16:creationId xmlns:a16="http://schemas.microsoft.com/office/drawing/2014/main" id="{95DDBC28-1B28-408B-9B68-3060AECE5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55198327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101</xdr:row>
      <xdr:rowOff>9525</xdr:rowOff>
    </xdr:from>
    <xdr:to>
      <xdr:col>0</xdr:col>
      <xdr:colOff>1504950</xdr:colOff>
      <xdr:row>101</xdr:row>
      <xdr:rowOff>1504950</xdr:rowOff>
    </xdr:to>
    <xdr:pic>
      <xdr:nvPicPr>
        <xdr:cNvPr id="364" name="Имя " descr="Descr ">
          <a:extLst>
            <a:ext uri="{FF2B5EF4-FFF2-40B4-BE49-F238E27FC236}">
              <a16:creationId xmlns:a16="http://schemas.microsoft.com/office/drawing/2014/main" id="{CE161218-0FC4-42C9-B05E-90464B8FA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55358347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102</xdr:row>
      <xdr:rowOff>9525</xdr:rowOff>
    </xdr:from>
    <xdr:to>
      <xdr:col>0</xdr:col>
      <xdr:colOff>1504950</xdr:colOff>
      <xdr:row>102</xdr:row>
      <xdr:rowOff>1504950</xdr:rowOff>
    </xdr:to>
    <xdr:pic>
      <xdr:nvPicPr>
        <xdr:cNvPr id="365" name="Имя " descr="Descr ">
          <a:extLst>
            <a:ext uri="{FF2B5EF4-FFF2-40B4-BE49-F238E27FC236}">
              <a16:creationId xmlns:a16="http://schemas.microsoft.com/office/drawing/2014/main" id="{87DFEEFA-AEBA-43AA-A0E8-EF8CD4E37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55518367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103</xdr:row>
      <xdr:rowOff>9525</xdr:rowOff>
    </xdr:from>
    <xdr:to>
      <xdr:col>0</xdr:col>
      <xdr:colOff>1504950</xdr:colOff>
      <xdr:row>103</xdr:row>
      <xdr:rowOff>1504950</xdr:rowOff>
    </xdr:to>
    <xdr:pic>
      <xdr:nvPicPr>
        <xdr:cNvPr id="366" name="Имя " descr="Descr ">
          <a:extLst>
            <a:ext uri="{FF2B5EF4-FFF2-40B4-BE49-F238E27FC236}">
              <a16:creationId xmlns:a16="http://schemas.microsoft.com/office/drawing/2014/main" id="{C454F839-2E44-4A02-8A7C-AFE9F1F76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55678387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104</xdr:row>
      <xdr:rowOff>9525</xdr:rowOff>
    </xdr:from>
    <xdr:to>
      <xdr:col>0</xdr:col>
      <xdr:colOff>1504950</xdr:colOff>
      <xdr:row>104</xdr:row>
      <xdr:rowOff>1504950</xdr:rowOff>
    </xdr:to>
    <xdr:pic>
      <xdr:nvPicPr>
        <xdr:cNvPr id="367" name="Имя " descr="Descr ">
          <a:extLst>
            <a:ext uri="{FF2B5EF4-FFF2-40B4-BE49-F238E27FC236}">
              <a16:creationId xmlns:a16="http://schemas.microsoft.com/office/drawing/2014/main" id="{53AAEDF5-7E63-425D-A825-4CAD33C6A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55838407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105</xdr:row>
      <xdr:rowOff>9525</xdr:rowOff>
    </xdr:from>
    <xdr:to>
      <xdr:col>0</xdr:col>
      <xdr:colOff>1504950</xdr:colOff>
      <xdr:row>105</xdr:row>
      <xdr:rowOff>1504950</xdr:rowOff>
    </xdr:to>
    <xdr:pic>
      <xdr:nvPicPr>
        <xdr:cNvPr id="368" name="Имя " descr="Descr ">
          <a:extLst>
            <a:ext uri="{FF2B5EF4-FFF2-40B4-BE49-F238E27FC236}">
              <a16:creationId xmlns:a16="http://schemas.microsoft.com/office/drawing/2014/main" id="{32714175-DDCE-4A09-A2A7-D2497B7D3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55998427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106</xdr:row>
      <xdr:rowOff>9525</xdr:rowOff>
    </xdr:from>
    <xdr:to>
      <xdr:col>0</xdr:col>
      <xdr:colOff>1504950</xdr:colOff>
      <xdr:row>106</xdr:row>
      <xdr:rowOff>1504950</xdr:rowOff>
    </xdr:to>
    <xdr:pic>
      <xdr:nvPicPr>
        <xdr:cNvPr id="369" name="Имя " descr="Descr ">
          <a:extLst>
            <a:ext uri="{FF2B5EF4-FFF2-40B4-BE49-F238E27FC236}">
              <a16:creationId xmlns:a16="http://schemas.microsoft.com/office/drawing/2014/main" id="{C83ECBA8-B52D-4CC5-BAFE-456E073C7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56158447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107</xdr:row>
      <xdr:rowOff>9525</xdr:rowOff>
    </xdr:from>
    <xdr:to>
      <xdr:col>0</xdr:col>
      <xdr:colOff>1504950</xdr:colOff>
      <xdr:row>107</xdr:row>
      <xdr:rowOff>1504950</xdr:rowOff>
    </xdr:to>
    <xdr:pic>
      <xdr:nvPicPr>
        <xdr:cNvPr id="370" name="Имя " descr="Descr ">
          <a:extLst>
            <a:ext uri="{FF2B5EF4-FFF2-40B4-BE49-F238E27FC236}">
              <a16:creationId xmlns:a16="http://schemas.microsoft.com/office/drawing/2014/main" id="{2037DF07-09CC-4715-845C-814238978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56318467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108</xdr:row>
      <xdr:rowOff>9525</xdr:rowOff>
    </xdr:from>
    <xdr:to>
      <xdr:col>0</xdr:col>
      <xdr:colOff>1504950</xdr:colOff>
      <xdr:row>108</xdr:row>
      <xdr:rowOff>1504950</xdr:rowOff>
    </xdr:to>
    <xdr:pic>
      <xdr:nvPicPr>
        <xdr:cNvPr id="371" name="Имя " descr="Descr ">
          <a:extLst>
            <a:ext uri="{FF2B5EF4-FFF2-40B4-BE49-F238E27FC236}">
              <a16:creationId xmlns:a16="http://schemas.microsoft.com/office/drawing/2014/main" id="{9CC2B1B9-B57F-4067-BB84-0E6F7CCBB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56478487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109</xdr:row>
      <xdr:rowOff>9525</xdr:rowOff>
    </xdr:from>
    <xdr:to>
      <xdr:col>0</xdr:col>
      <xdr:colOff>1504950</xdr:colOff>
      <xdr:row>109</xdr:row>
      <xdr:rowOff>1504950</xdr:rowOff>
    </xdr:to>
    <xdr:pic>
      <xdr:nvPicPr>
        <xdr:cNvPr id="372" name="Имя " descr="Descr ">
          <a:extLst>
            <a:ext uri="{FF2B5EF4-FFF2-40B4-BE49-F238E27FC236}">
              <a16:creationId xmlns:a16="http://schemas.microsoft.com/office/drawing/2014/main" id="{CC253163-1165-434E-8BE1-C0BF8FD3F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56638507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110</xdr:row>
      <xdr:rowOff>9525</xdr:rowOff>
    </xdr:from>
    <xdr:to>
      <xdr:col>0</xdr:col>
      <xdr:colOff>1504950</xdr:colOff>
      <xdr:row>110</xdr:row>
      <xdr:rowOff>1504950</xdr:rowOff>
    </xdr:to>
    <xdr:pic>
      <xdr:nvPicPr>
        <xdr:cNvPr id="387" name="Имя " descr="Descr ">
          <a:extLst>
            <a:ext uri="{FF2B5EF4-FFF2-40B4-BE49-F238E27FC236}">
              <a16:creationId xmlns:a16="http://schemas.microsoft.com/office/drawing/2014/main" id="{77F0E9B3-EF16-47BA-BA60-2C1CA9E07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58763535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111</xdr:row>
      <xdr:rowOff>9525</xdr:rowOff>
    </xdr:from>
    <xdr:to>
      <xdr:col>0</xdr:col>
      <xdr:colOff>1504950</xdr:colOff>
      <xdr:row>111</xdr:row>
      <xdr:rowOff>1504950</xdr:rowOff>
    </xdr:to>
    <xdr:pic>
      <xdr:nvPicPr>
        <xdr:cNvPr id="388" name="Имя " descr="Descr ">
          <a:extLst>
            <a:ext uri="{FF2B5EF4-FFF2-40B4-BE49-F238E27FC236}">
              <a16:creationId xmlns:a16="http://schemas.microsoft.com/office/drawing/2014/main" id="{60F80D56-DBB9-4DC7-B2FC-E70053A4A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58923555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112</xdr:row>
      <xdr:rowOff>9525</xdr:rowOff>
    </xdr:from>
    <xdr:to>
      <xdr:col>0</xdr:col>
      <xdr:colOff>1504950</xdr:colOff>
      <xdr:row>112</xdr:row>
      <xdr:rowOff>1504950</xdr:rowOff>
    </xdr:to>
    <xdr:pic>
      <xdr:nvPicPr>
        <xdr:cNvPr id="389" name="Имя " descr="Descr ">
          <a:extLst>
            <a:ext uri="{FF2B5EF4-FFF2-40B4-BE49-F238E27FC236}">
              <a16:creationId xmlns:a16="http://schemas.microsoft.com/office/drawing/2014/main" id="{7C13132E-6D93-43DF-B16E-4556111DB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59103577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113</xdr:row>
      <xdr:rowOff>9525</xdr:rowOff>
    </xdr:from>
    <xdr:to>
      <xdr:col>0</xdr:col>
      <xdr:colOff>1504950</xdr:colOff>
      <xdr:row>113</xdr:row>
      <xdr:rowOff>1504950</xdr:rowOff>
    </xdr:to>
    <xdr:pic>
      <xdr:nvPicPr>
        <xdr:cNvPr id="390" name="Имя " descr="Descr ">
          <a:extLst>
            <a:ext uri="{FF2B5EF4-FFF2-40B4-BE49-F238E27FC236}">
              <a16:creationId xmlns:a16="http://schemas.microsoft.com/office/drawing/2014/main" id="{355E2763-DAA1-46FA-9165-0B0702E02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59263597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114</xdr:row>
      <xdr:rowOff>9525</xdr:rowOff>
    </xdr:from>
    <xdr:to>
      <xdr:col>0</xdr:col>
      <xdr:colOff>1504950</xdr:colOff>
      <xdr:row>114</xdr:row>
      <xdr:rowOff>1504950</xdr:rowOff>
    </xdr:to>
    <xdr:pic>
      <xdr:nvPicPr>
        <xdr:cNvPr id="391" name="Имя " descr="Descr ">
          <a:extLst>
            <a:ext uri="{FF2B5EF4-FFF2-40B4-BE49-F238E27FC236}">
              <a16:creationId xmlns:a16="http://schemas.microsoft.com/office/drawing/2014/main" id="{7DC7C52F-50B5-4007-BEA2-8EFB58E23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59423617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115</xdr:row>
      <xdr:rowOff>9525</xdr:rowOff>
    </xdr:from>
    <xdr:to>
      <xdr:col>0</xdr:col>
      <xdr:colOff>1504950</xdr:colOff>
      <xdr:row>115</xdr:row>
      <xdr:rowOff>1504950</xdr:rowOff>
    </xdr:to>
    <xdr:pic>
      <xdr:nvPicPr>
        <xdr:cNvPr id="398" name="Имя " descr="Descr ">
          <a:extLst>
            <a:ext uri="{FF2B5EF4-FFF2-40B4-BE49-F238E27FC236}">
              <a16:creationId xmlns:a16="http://schemas.microsoft.com/office/drawing/2014/main" id="{00A261BC-3A37-4AF4-ABFF-1358167BF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6056376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116</xdr:row>
      <xdr:rowOff>9525</xdr:rowOff>
    </xdr:from>
    <xdr:to>
      <xdr:col>0</xdr:col>
      <xdr:colOff>1504950</xdr:colOff>
      <xdr:row>116</xdr:row>
      <xdr:rowOff>1504950</xdr:rowOff>
    </xdr:to>
    <xdr:pic>
      <xdr:nvPicPr>
        <xdr:cNvPr id="419" name="Имя " descr="Descr ">
          <a:extLst>
            <a:ext uri="{FF2B5EF4-FFF2-40B4-BE49-F238E27FC236}">
              <a16:creationId xmlns:a16="http://schemas.microsoft.com/office/drawing/2014/main" id="{A7C99EA4-B9E2-4976-A5D7-70A8EF649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6392418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117</xdr:row>
      <xdr:rowOff>9525</xdr:rowOff>
    </xdr:from>
    <xdr:to>
      <xdr:col>0</xdr:col>
      <xdr:colOff>1504950</xdr:colOff>
      <xdr:row>117</xdr:row>
      <xdr:rowOff>1504950</xdr:rowOff>
    </xdr:to>
    <xdr:pic>
      <xdr:nvPicPr>
        <xdr:cNvPr id="422" name="Имя " descr="Descr ">
          <a:extLst>
            <a:ext uri="{FF2B5EF4-FFF2-40B4-BE49-F238E27FC236}">
              <a16:creationId xmlns:a16="http://schemas.microsoft.com/office/drawing/2014/main" id="{1F2149AA-076A-4F74-B51C-26B282C41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64404240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118</xdr:row>
      <xdr:rowOff>9525</xdr:rowOff>
    </xdr:from>
    <xdr:to>
      <xdr:col>0</xdr:col>
      <xdr:colOff>1504950</xdr:colOff>
      <xdr:row>118</xdr:row>
      <xdr:rowOff>1504950</xdr:rowOff>
    </xdr:to>
    <xdr:pic>
      <xdr:nvPicPr>
        <xdr:cNvPr id="442" name="Имя " descr="Descr ">
          <a:extLst>
            <a:ext uri="{FF2B5EF4-FFF2-40B4-BE49-F238E27FC236}">
              <a16:creationId xmlns:a16="http://schemas.microsoft.com/office/drawing/2014/main" id="{08DA3482-628F-428D-9C9A-F33DB1CA2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67644645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119</xdr:row>
      <xdr:rowOff>9525</xdr:rowOff>
    </xdr:from>
    <xdr:to>
      <xdr:col>0</xdr:col>
      <xdr:colOff>1504950</xdr:colOff>
      <xdr:row>119</xdr:row>
      <xdr:rowOff>1504950</xdr:rowOff>
    </xdr:to>
    <xdr:pic>
      <xdr:nvPicPr>
        <xdr:cNvPr id="443" name="Имя " descr="Descr ">
          <a:extLst>
            <a:ext uri="{FF2B5EF4-FFF2-40B4-BE49-F238E27FC236}">
              <a16:creationId xmlns:a16="http://schemas.microsoft.com/office/drawing/2014/main" id="{882535E9-490B-4260-AFC6-F32D777B6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67804665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120</xdr:row>
      <xdr:rowOff>9525</xdr:rowOff>
    </xdr:from>
    <xdr:to>
      <xdr:col>0</xdr:col>
      <xdr:colOff>1504950</xdr:colOff>
      <xdr:row>120</xdr:row>
      <xdr:rowOff>1504950</xdr:rowOff>
    </xdr:to>
    <xdr:pic>
      <xdr:nvPicPr>
        <xdr:cNvPr id="444" name="Имя " descr="Descr ">
          <a:extLst>
            <a:ext uri="{FF2B5EF4-FFF2-40B4-BE49-F238E27FC236}">
              <a16:creationId xmlns:a16="http://schemas.microsoft.com/office/drawing/2014/main" id="{AB60ACD5-7F75-405B-A827-CF9CEF38C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67964685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121</xdr:row>
      <xdr:rowOff>9525</xdr:rowOff>
    </xdr:from>
    <xdr:to>
      <xdr:col>0</xdr:col>
      <xdr:colOff>1504950</xdr:colOff>
      <xdr:row>121</xdr:row>
      <xdr:rowOff>1504950</xdr:rowOff>
    </xdr:to>
    <xdr:pic>
      <xdr:nvPicPr>
        <xdr:cNvPr id="445" name="Имя " descr="Descr ">
          <a:extLst>
            <a:ext uri="{FF2B5EF4-FFF2-40B4-BE49-F238E27FC236}">
              <a16:creationId xmlns:a16="http://schemas.microsoft.com/office/drawing/2014/main" id="{AF37CB0B-7A6D-4B42-8CC7-74D017928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68124705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122</xdr:row>
      <xdr:rowOff>9525</xdr:rowOff>
    </xdr:from>
    <xdr:to>
      <xdr:col>0</xdr:col>
      <xdr:colOff>1504950</xdr:colOff>
      <xdr:row>122</xdr:row>
      <xdr:rowOff>1504950</xdr:rowOff>
    </xdr:to>
    <xdr:pic>
      <xdr:nvPicPr>
        <xdr:cNvPr id="446" name="Имя " descr="Descr ">
          <a:extLst>
            <a:ext uri="{FF2B5EF4-FFF2-40B4-BE49-F238E27FC236}">
              <a16:creationId xmlns:a16="http://schemas.microsoft.com/office/drawing/2014/main" id="{09D615C6-6F21-48C9-B3E4-8E20AB5F9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68284725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123</xdr:row>
      <xdr:rowOff>9525</xdr:rowOff>
    </xdr:from>
    <xdr:to>
      <xdr:col>0</xdr:col>
      <xdr:colOff>1504950</xdr:colOff>
      <xdr:row>123</xdr:row>
      <xdr:rowOff>1504950</xdr:rowOff>
    </xdr:to>
    <xdr:pic>
      <xdr:nvPicPr>
        <xdr:cNvPr id="447" name="Имя " descr="Descr ">
          <a:extLst>
            <a:ext uri="{FF2B5EF4-FFF2-40B4-BE49-F238E27FC236}">
              <a16:creationId xmlns:a16="http://schemas.microsoft.com/office/drawing/2014/main" id="{A36D767D-38D4-4ACF-ABAC-DA5A8AADC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68444745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124</xdr:row>
      <xdr:rowOff>9525</xdr:rowOff>
    </xdr:from>
    <xdr:to>
      <xdr:col>0</xdr:col>
      <xdr:colOff>1504950</xdr:colOff>
      <xdr:row>124</xdr:row>
      <xdr:rowOff>1504950</xdr:rowOff>
    </xdr:to>
    <xdr:pic>
      <xdr:nvPicPr>
        <xdr:cNvPr id="462" name="Имя " descr="Descr ">
          <a:extLst>
            <a:ext uri="{FF2B5EF4-FFF2-40B4-BE49-F238E27FC236}">
              <a16:creationId xmlns:a16="http://schemas.microsoft.com/office/drawing/2014/main" id="{D7C48B92-71CC-4474-8D9F-984145784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70865047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125</xdr:row>
      <xdr:rowOff>9525</xdr:rowOff>
    </xdr:from>
    <xdr:to>
      <xdr:col>0</xdr:col>
      <xdr:colOff>1504950</xdr:colOff>
      <xdr:row>125</xdr:row>
      <xdr:rowOff>1504950</xdr:rowOff>
    </xdr:to>
    <xdr:pic>
      <xdr:nvPicPr>
        <xdr:cNvPr id="477" name="Имя " descr="Descr ">
          <a:extLst>
            <a:ext uri="{FF2B5EF4-FFF2-40B4-BE49-F238E27FC236}">
              <a16:creationId xmlns:a16="http://schemas.microsoft.com/office/drawing/2014/main" id="{6756D9AF-83E3-4DC3-A367-80CAE611C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7326725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126</xdr:row>
      <xdr:rowOff>9525</xdr:rowOff>
    </xdr:from>
    <xdr:to>
      <xdr:col>0</xdr:col>
      <xdr:colOff>1504950</xdr:colOff>
      <xdr:row>126</xdr:row>
      <xdr:rowOff>1504950</xdr:rowOff>
    </xdr:to>
    <xdr:pic>
      <xdr:nvPicPr>
        <xdr:cNvPr id="478" name="Имя " descr="Descr ">
          <a:extLst>
            <a:ext uri="{FF2B5EF4-FFF2-40B4-BE49-F238E27FC236}">
              <a16:creationId xmlns:a16="http://schemas.microsoft.com/office/drawing/2014/main" id="{8FF6408B-9D76-4D19-B46B-A6455773B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7342727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127</xdr:row>
      <xdr:rowOff>9525</xdr:rowOff>
    </xdr:from>
    <xdr:to>
      <xdr:col>0</xdr:col>
      <xdr:colOff>1504950</xdr:colOff>
      <xdr:row>127</xdr:row>
      <xdr:rowOff>1504950</xdr:rowOff>
    </xdr:to>
    <xdr:pic>
      <xdr:nvPicPr>
        <xdr:cNvPr id="479" name="Имя " descr="Descr ">
          <a:extLst>
            <a:ext uri="{FF2B5EF4-FFF2-40B4-BE49-F238E27FC236}">
              <a16:creationId xmlns:a16="http://schemas.microsoft.com/office/drawing/2014/main" id="{3430258F-7728-4059-9E83-E335AD31B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7358729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128</xdr:row>
      <xdr:rowOff>9525</xdr:rowOff>
    </xdr:from>
    <xdr:to>
      <xdr:col>0</xdr:col>
      <xdr:colOff>1504950</xdr:colOff>
      <xdr:row>128</xdr:row>
      <xdr:rowOff>1504950</xdr:rowOff>
    </xdr:to>
    <xdr:pic>
      <xdr:nvPicPr>
        <xdr:cNvPr id="480" name="Имя " descr="Descr ">
          <a:extLst>
            <a:ext uri="{FF2B5EF4-FFF2-40B4-BE49-F238E27FC236}">
              <a16:creationId xmlns:a16="http://schemas.microsoft.com/office/drawing/2014/main" id="{8697DC91-F167-4B9C-9768-C7E5F54E9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7374731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129</xdr:row>
      <xdr:rowOff>9525</xdr:rowOff>
    </xdr:from>
    <xdr:to>
      <xdr:col>0</xdr:col>
      <xdr:colOff>1504950</xdr:colOff>
      <xdr:row>129</xdr:row>
      <xdr:rowOff>1504950</xdr:rowOff>
    </xdr:to>
    <xdr:pic>
      <xdr:nvPicPr>
        <xdr:cNvPr id="483" name="Имя " descr="Descr ">
          <a:extLst>
            <a:ext uri="{FF2B5EF4-FFF2-40B4-BE49-F238E27FC236}">
              <a16:creationId xmlns:a16="http://schemas.microsoft.com/office/drawing/2014/main" id="{55F4FD5E-927C-4B34-833E-C5BA77AF2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7422737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130</xdr:row>
      <xdr:rowOff>9525</xdr:rowOff>
    </xdr:from>
    <xdr:to>
      <xdr:col>0</xdr:col>
      <xdr:colOff>1504950</xdr:colOff>
      <xdr:row>130</xdr:row>
      <xdr:rowOff>1504950</xdr:rowOff>
    </xdr:to>
    <xdr:pic>
      <xdr:nvPicPr>
        <xdr:cNvPr id="485" name="Имя " descr="Descr ">
          <a:extLst>
            <a:ext uri="{FF2B5EF4-FFF2-40B4-BE49-F238E27FC236}">
              <a16:creationId xmlns:a16="http://schemas.microsoft.com/office/drawing/2014/main" id="{03E5F46A-6C49-43EA-B51C-C36098C78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7454741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131</xdr:row>
      <xdr:rowOff>9525</xdr:rowOff>
    </xdr:from>
    <xdr:to>
      <xdr:col>0</xdr:col>
      <xdr:colOff>1504950</xdr:colOff>
      <xdr:row>131</xdr:row>
      <xdr:rowOff>1504950</xdr:rowOff>
    </xdr:to>
    <xdr:pic>
      <xdr:nvPicPr>
        <xdr:cNvPr id="486" name="Имя " descr="Descr ">
          <a:extLst>
            <a:ext uri="{FF2B5EF4-FFF2-40B4-BE49-F238E27FC236}">
              <a16:creationId xmlns:a16="http://schemas.microsoft.com/office/drawing/2014/main" id="{2FAC265E-F781-4714-A610-264687AF4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7470743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132</xdr:row>
      <xdr:rowOff>9525</xdr:rowOff>
    </xdr:from>
    <xdr:to>
      <xdr:col>0</xdr:col>
      <xdr:colOff>1504950</xdr:colOff>
      <xdr:row>132</xdr:row>
      <xdr:rowOff>1504950</xdr:rowOff>
    </xdr:to>
    <xdr:pic>
      <xdr:nvPicPr>
        <xdr:cNvPr id="487" name="Имя " descr="Descr ">
          <a:extLst>
            <a:ext uri="{FF2B5EF4-FFF2-40B4-BE49-F238E27FC236}">
              <a16:creationId xmlns:a16="http://schemas.microsoft.com/office/drawing/2014/main" id="{B31C6024-CBD9-4F14-8015-D847D01EC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7486745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133</xdr:row>
      <xdr:rowOff>9525</xdr:rowOff>
    </xdr:from>
    <xdr:to>
      <xdr:col>0</xdr:col>
      <xdr:colOff>1504950</xdr:colOff>
      <xdr:row>133</xdr:row>
      <xdr:rowOff>1504950</xdr:rowOff>
    </xdr:to>
    <xdr:pic>
      <xdr:nvPicPr>
        <xdr:cNvPr id="488" name="Имя " descr="Descr ">
          <a:extLst>
            <a:ext uri="{FF2B5EF4-FFF2-40B4-BE49-F238E27FC236}">
              <a16:creationId xmlns:a16="http://schemas.microsoft.com/office/drawing/2014/main" id="{4F180D31-A273-4B3A-8B27-C0A701346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7502747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134</xdr:row>
      <xdr:rowOff>9525</xdr:rowOff>
    </xdr:from>
    <xdr:to>
      <xdr:col>0</xdr:col>
      <xdr:colOff>1504950</xdr:colOff>
      <xdr:row>134</xdr:row>
      <xdr:rowOff>1504950</xdr:rowOff>
    </xdr:to>
    <xdr:pic>
      <xdr:nvPicPr>
        <xdr:cNvPr id="491" name="Имя " descr="Descr ">
          <a:extLst>
            <a:ext uri="{FF2B5EF4-FFF2-40B4-BE49-F238E27FC236}">
              <a16:creationId xmlns:a16="http://schemas.microsoft.com/office/drawing/2014/main" id="{1FA2F9AA-8089-48F9-919A-252E78380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7550753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135</xdr:row>
      <xdr:rowOff>9525</xdr:rowOff>
    </xdr:from>
    <xdr:to>
      <xdr:col>0</xdr:col>
      <xdr:colOff>1504950</xdr:colOff>
      <xdr:row>135</xdr:row>
      <xdr:rowOff>1504950</xdr:rowOff>
    </xdr:to>
    <xdr:pic>
      <xdr:nvPicPr>
        <xdr:cNvPr id="492" name="Имя " descr="Descr ">
          <a:extLst>
            <a:ext uri="{FF2B5EF4-FFF2-40B4-BE49-F238E27FC236}">
              <a16:creationId xmlns:a16="http://schemas.microsoft.com/office/drawing/2014/main" id="{E09191D7-4D8D-4310-A85B-166947FBA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7566755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136</xdr:row>
      <xdr:rowOff>9525</xdr:rowOff>
    </xdr:from>
    <xdr:to>
      <xdr:col>0</xdr:col>
      <xdr:colOff>1504950</xdr:colOff>
      <xdr:row>136</xdr:row>
      <xdr:rowOff>1504950</xdr:rowOff>
    </xdr:to>
    <xdr:pic>
      <xdr:nvPicPr>
        <xdr:cNvPr id="493" name="Имя " descr="Descr ">
          <a:extLst>
            <a:ext uri="{FF2B5EF4-FFF2-40B4-BE49-F238E27FC236}">
              <a16:creationId xmlns:a16="http://schemas.microsoft.com/office/drawing/2014/main" id="{0062802B-13E1-458F-89EF-E21ACBE3B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7582757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137</xdr:row>
      <xdr:rowOff>0</xdr:rowOff>
    </xdr:from>
    <xdr:to>
      <xdr:col>0</xdr:col>
      <xdr:colOff>1514475</xdr:colOff>
      <xdr:row>137</xdr:row>
      <xdr:rowOff>2095500</xdr:rowOff>
    </xdr:to>
    <xdr:pic>
      <xdr:nvPicPr>
        <xdr:cNvPr id="499" name="Имя " descr="Descr ">
          <a:extLst>
            <a:ext uri="{FF2B5EF4-FFF2-40B4-BE49-F238E27FC236}">
              <a16:creationId xmlns:a16="http://schemas.microsoft.com/office/drawing/2014/main" id="{62145394-6967-4771-943C-FA5ACE433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9620" b="-19620"/>
        <a:stretch>
          <a:fillRect/>
        </a:stretch>
      </xdr:blipFill>
      <xdr:spPr>
        <a:xfrm>
          <a:off x="9525" y="768600825"/>
          <a:ext cx="1504950" cy="20955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138</xdr:row>
      <xdr:rowOff>9525</xdr:rowOff>
    </xdr:from>
    <xdr:to>
      <xdr:col>0</xdr:col>
      <xdr:colOff>1504950</xdr:colOff>
      <xdr:row>138</xdr:row>
      <xdr:rowOff>1504950</xdr:rowOff>
    </xdr:to>
    <xdr:pic>
      <xdr:nvPicPr>
        <xdr:cNvPr id="500" name="Имя " descr="Descr ">
          <a:extLst>
            <a:ext uri="{FF2B5EF4-FFF2-40B4-BE49-F238E27FC236}">
              <a16:creationId xmlns:a16="http://schemas.microsoft.com/office/drawing/2014/main" id="{1227E704-AAE6-4553-8F65-2DBD2B76B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77082967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139</xdr:row>
      <xdr:rowOff>9525</xdr:rowOff>
    </xdr:from>
    <xdr:to>
      <xdr:col>0</xdr:col>
      <xdr:colOff>1504950</xdr:colOff>
      <xdr:row>139</xdr:row>
      <xdr:rowOff>1504950</xdr:rowOff>
    </xdr:to>
    <xdr:pic>
      <xdr:nvPicPr>
        <xdr:cNvPr id="503" name="Имя " descr="Descr ">
          <a:extLst>
            <a:ext uri="{FF2B5EF4-FFF2-40B4-BE49-F238E27FC236}">
              <a16:creationId xmlns:a16="http://schemas.microsoft.com/office/drawing/2014/main" id="{1D8DFE00-FB1E-4D49-9610-C9A9E2D5B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77563027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140</xdr:row>
      <xdr:rowOff>0</xdr:rowOff>
    </xdr:from>
    <xdr:to>
      <xdr:col>0</xdr:col>
      <xdr:colOff>1514475</xdr:colOff>
      <xdr:row>140</xdr:row>
      <xdr:rowOff>2095500</xdr:rowOff>
    </xdr:to>
    <xdr:pic>
      <xdr:nvPicPr>
        <xdr:cNvPr id="505" name="Имя " descr="Descr ">
          <a:extLst>
            <a:ext uri="{FF2B5EF4-FFF2-40B4-BE49-F238E27FC236}">
              <a16:creationId xmlns:a16="http://schemas.microsoft.com/office/drawing/2014/main" id="{1418DF32-15DA-495E-8127-22E6D7680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9620" b="-19620"/>
        <a:stretch>
          <a:fillRect/>
        </a:stretch>
      </xdr:blipFill>
      <xdr:spPr>
        <a:xfrm>
          <a:off x="9525" y="778821150"/>
          <a:ext cx="1504950" cy="20955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141</xdr:row>
      <xdr:rowOff>9525</xdr:rowOff>
    </xdr:from>
    <xdr:to>
      <xdr:col>0</xdr:col>
      <xdr:colOff>1504950</xdr:colOff>
      <xdr:row>141</xdr:row>
      <xdr:rowOff>1504950</xdr:rowOff>
    </xdr:to>
    <xdr:pic>
      <xdr:nvPicPr>
        <xdr:cNvPr id="507" name="Имя " descr="Descr ">
          <a:extLst>
            <a:ext uri="{FF2B5EF4-FFF2-40B4-BE49-F238E27FC236}">
              <a16:creationId xmlns:a16="http://schemas.microsoft.com/office/drawing/2014/main" id="{3BF70910-70D2-42B4-AA66-E8A574D77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7832693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142</xdr:row>
      <xdr:rowOff>9525</xdr:rowOff>
    </xdr:from>
    <xdr:to>
      <xdr:col>0</xdr:col>
      <xdr:colOff>1504950</xdr:colOff>
      <xdr:row>142</xdr:row>
      <xdr:rowOff>1504950</xdr:rowOff>
    </xdr:to>
    <xdr:pic>
      <xdr:nvPicPr>
        <xdr:cNvPr id="508" name="Имя " descr="Descr ">
          <a:extLst>
            <a:ext uri="{FF2B5EF4-FFF2-40B4-BE49-F238E27FC236}">
              <a16:creationId xmlns:a16="http://schemas.microsoft.com/office/drawing/2014/main" id="{94AC86F6-FBAF-4D9F-B0FB-509B1707E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7848695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143</xdr:row>
      <xdr:rowOff>9525</xdr:rowOff>
    </xdr:from>
    <xdr:to>
      <xdr:col>0</xdr:col>
      <xdr:colOff>1504950</xdr:colOff>
      <xdr:row>143</xdr:row>
      <xdr:rowOff>1504950</xdr:rowOff>
    </xdr:to>
    <xdr:pic>
      <xdr:nvPicPr>
        <xdr:cNvPr id="509" name="Имя " descr="Descr ">
          <a:extLst>
            <a:ext uri="{FF2B5EF4-FFF2-40B4-BE49-F238E27FC236}">
              <a16:creationId xmlns:a16="http://schemas.microsoft.com/office/drawing/2014/main" id="{6C9081A9-D6B4-46E2-82E2-86A3C7AE2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7864697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144</xdr:row>
      <xdr:rowOff>9525</xdr:rowOff>
    </xdr:from>
    <xdr:to>
      <xdr:col>0</xdr:col>
      <xdr:colOff>1504950</xdr:colOff>
      <xdr:row>144</xdr:row>
      <xdr:rowOff>1504950</xdr:rowOff>
    </xdr:to>
    <xdr:pic>
      <xdr:nvPicPr>
        <xdr:cNvPr id="510" name="Имя " descr="Descr ">
          <a:extLst>
            <a:ext uri="{FF2B5EF4-FFF2-40B4-BE49-F238E27FC236}">
              <a16:creationId xmlns:a16="http://schemas.microsoft.com/office/drawing/2014/main" id="{74C5D45B-FCF5-4D52-A5AB-EC59EA7F1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78826995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145</xdr:row>
      <xdr:rowOff>9525</xdr:rowOff>
    </xdr:from>
    <xdr:to>
      <xdr:col>0</xdr:col>
      <xdr:colOff>1504950</xdr:colOff>
      <xdr:row>145</xdr:row>
      <xdr:rowOff>1504950</xdr:rowOff>
    </xdr:to>
    <xdr:pic>
      <xdr:nvPicPr>
        <xdr:cNvPr id="511" name="Имя " descr="Descr ">
          <a:extLst>
            <a:ext uri="{FF2B5EF4-FFF2-40B4-BE49-F238E27FC236}">
              <a16:creationId xmlns:a16="http://schemas.microsoft.com/office/drawing/2014/main" id="{24136F04-9AC8-4AEC-94BE-D6FF79CDA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78987015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146</xdr:row>
      <xdr:rowOff>9525</xdr:rowOff>
    </xdr:from>
    <xdr:to>
      <xdr:col>0</xdr:col>
      <xdr:colOff>1504950</xdr:colOff>
      <xdr:row>146</xdr:row>
      <xdr:rowOff>1504950</xdr:rowOff>
    </xdr:to>
    <xdr:pic>
      <xdr:nvPicPr>
        <xdr:cNvPr id="512" name="Имя " descr="Descr ">
          <a:extLst>
            <a:ext uri="{FF2B5EF4-FFF2-40B4-BE49-F238E27FC236}">
              <a16:creationId xmlns:a16="http://schemas.microsoft.com/office/drawing/2014/main" id="{D54D7E52-CAD7-4531-AE93-5BBF967A2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79147035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147</xdr:row>
      <xdr:rowOff>9525</xdr:rowOff>
    </xdr:from>
    <xdr:to>
      <xdr:col>0</xdr:col>
      <xdr:colOff>1504950</xdr:colOff>
      <xdr:row>147</xdr:row>
      <xdr:rowOff>1504950</xdr:rowOff>
    </xdr:to>
    <xdr:pic>
      <xdr:nvPicPr>
        <xdr:cNvPr id="513" name="Имя " descr="Descr ">
          <a:extLst>
            <a:ext uri="{FF2B5EF4-FFF2-40B4-BE49-F238E27FC236}">
              <a16:creationId xmlns:a16="http://schemas.microsoft.com/office/drawing/2014/main" id="{553E9283-3608-4A0F-A813-6929EE22E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79307055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148</xdr:row>
      <xdr:rowOff>9525</xdr:rowOff>
    </xdr:from>
    <xdr:to>
      <xdr:col>0</xdr:col>
      <xdr:colOff>1504950</xdr:colOff>
      <xdr:row>148</xdr:row>
      <xdr:rowOff>1504950</xdr:rowOff>
    </xdr:to>
    <xdr:pic>
      <xdr:nvPicPr>
        <xdr:cNvPr id="514" name="Имя " descr="Descr ">
          <a:extLst>
            <a:ext uri="{FF2B5EF4-FFF2-40B4-BE49-F238E27FC236}">
              <a16:creationId xmlns:a16="http://schemas.microsoft.com/office/drawing/2014/main" id="{39C70A89-40D9-42E2-B545-E5FCC01B5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79467075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149</xdr:row>
      <xdr:rowOff>9525</xdr:rowOff>
    </xdr:from>
    <xdr:to>
      <xdr:col>0</xdr:col>
      <xdr:colOff>1495425</xdr:colOff>
      <xdr:row>149</xdr:row>
      <xdr:rowOff>1123950</xdr:rowOff>
    </xdr:to>
    <xdr:pic>
      <xdr:nvPicPr>
        <xdr:cNvPr id="515" name="Имя " descr="Descr ">
          <a:extLst>
            <a:ext uri="{FF2B5EF4-FFF2-40B4-BE49-F238E27FC236}">
              <a16:creationId xmlns:a16="http://schemas.microsoft.com/office/drawing/2014/main" id="{99D6142D-4400-4DFF-AC1A-E6EECB22F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796270950"/>
          <a:ext cx="1485900" cy="1114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150</xdr:row>
      <xdr:rowOff>9525</xdr:rowOff>
    </xdr:from>
    <xdr:to>
      <xdr:col>0</xdr:col>
      <xdr:colOff>1504950</xdr:colOff>
      <xdr:row>150</xdr:row>
      <xdr:rowOff>1504950</xdr:rowOff>
    </xdr:to>
    <xdr:pic>
      <xdr:nvPicPr>
        <xdr:cNvPr id="516" name="Имя " descr="Descr ">
          <a:extLst>
            <a:ext uri="{FF2B5EF4-FFF2-40B4-BE49-F238E27FC236}">
              <a16:creationId xmlns:a16="http://schemas.microsoft.com/office/drawing/2014/main" id="{F949F461-8DFB-401A-9A9D-BA0BE1495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79746157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151</xdr:row>
      <xdr:rowOff>9525</xdr:rowOff>
    </xdr:from>
    <xdr:to>
      <xdr:col>0</xdr:col>
      <xdr:colOff>1504950</xdr:colOff>
      <xdr:row>151</xdr:row>
      <xdr:rowOff>1504950</xdr:rowOff>
    </xdr:to>
    <xdr:pic>
      <xdr:nvPicPr>
        <xdr:cNvPr id="517" name="Имя " descr="Descr ">
          <a:extLst>
            <a:ext uri="{FF2B5EF4-FFF2-40B4-BE49-F238E27FC236}">
              <a16:creationId xmlns:a16="http://schemas.microsoft.com/office/drawing/2014/main" id="{0676DCAD-6220-4154-8666-4E3174E3E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79906177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152</xdr:row>
      <xdr:rowOff>9525</xdr:rowOff>
    </xdr:from>
    <xdr:to>
      <xdr:col>0</xdr:col>
      <xdr:colOff>1504950</xdr:colOff>
      <xdr:row>152</xdr:row>
      <xdr:rowOff>1504950</xdr:rowOff>
    </xdr:to>
    <xdr:pic>
      <xdr:nvPicPr>
        <xdr:cNvPr id="518" name="Имя " descr="Descr ">
          <a:extLst>
            <a:ext uri="{FF2B5EF4-FFF2-40B4-BE49-F238E27FC236}">
              <a16:creationId xmlns:a16="http://schemas.microsoft.com/office/drawing/2014/main" id="{A303F302-1211-4266-B837-204FFBAFC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80066197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153</xdr:row>
      <xdr:rowOff>9525</xdr:rowOff>
    </xdr:from>
    <xdr:to>
      <xdr:col>0</xdr:col>
      <xdr:colOff>1504950</xdr:colOff>
      <xdr:row>153</xdr:row>
      <xdr:rowOff>1133475</xdr:rowOff>
    </xdr:to>
    <xdr:pic>
      <xdr:nvPicPr>
        <xdr:cNvPr id="519" name="Имя " descr="Descr ">
          <a:extLst>
            <a:ext uri="{FF2B5EF4-FFF2-40B4-BE49-F238E27FC236}">
              <a16:creationId xmlns:a16="http://schemas.microsoft.com/office/drawing/2014/main" id="{80BC3B96-CD73-4284-8E78-1D9549C4B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802262175"/>
          <a:ext cx="1495425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154</xdr:row>
      <xdr:rowOff>9525</xdr:rowOff>
    </xdr:from>
    <xdr:to>
      <xdr:col>0</xdr:col>
      <xdr:colOff>1504950</xdr:colOff>
      <xdr:row>154</xdr:row>
      <xdr:rowOff>1504950</xdr:rowOff>
    </xdr:to>
    <xdr:pic>
      <xdr:nvPicPr>
        <xdr:cNvPr id="538" name="Имя " descr="Descr ">
          <a:extLst>
            <a:ext uri="{FF2B5EF4-FFF2-40B4-BE49-F238E27FC236}">
              <a16:creationId xmlns:a16="http://schemas.microsoft.com/office/drawing/2014/main" id="{C99CE189-F073-4271-804B-7091B08AF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8307038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155</xdr:row>
      <xdr:rowOff>9525</xdr:rowOff>
    </xdr:from>
    <xdr:to>
      <xdr:col>0</xdr:col>
      <xdr:colOff>1504950</xdr:colOff>
      <xdr:row>155</xdr:row>
      <xdr:rowOff>1504950</xdr:rowOff>
    </xdr:to>
    <xdr:pic>
      <xdr:nvPicPr>
        <xdr:cNvPr id="539" name="Имя " descr="Descr ">
          <a:extLst>
            <a:ext uri="{FF2B5EF4-FFF2-40B4-BE49-F238E27FC236}">
              <a16:creationId xmlns:a16="http://schemas.microsoft.com/office/drawing/2014/main" id="{524A7889-66A5-4718-A819-5EC0E51E5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832304025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156</xdr:row>
      <xdr:rowOff>9525</xdr:rowOff>
    </xdr:from>
    <xdr:to>
      <xdr:col>0</xdr:col>
      <xdr:colOff>1504950</xdr:colOff>
      <xdr:row>156</xdr:row>
      <xdr:rowOff>971550</xdr:rowOff>
    </xdr:to>
    <xdr:pic>
      <xdr:nvPicPr>
        <xdr:cNvPr id="563" name="Имя " descr="Descr ">
          <a:extLst>
            <a:ext uri="{FF2B5EF4-FFF2-40B4-BE49-F238E27FC236}">
              <a16:creationId xmlns:a16="http://schemas.microsoft.com/office/drawing/2014/main" id="{EF4BF833-1536-45B9-A9BF-325958C14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27722" r="-27722"/>
        <a:stretch>
          <a:fillRect/>
        </a:stretch>
      </xdr:blipFill>
      <xdr:spPr>
        <a:xfrm>
          <a:off x="9525" y="868489500"/>
          <a:ext cx="1495425" cy="9620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157</xdr:row>
      <xdr:rowOff>9525</xdr:rowOff>
    </xdr:from>
    <xdr:to>
      <xdr:col>0</xdr:col>
      <xdr:colOff>1495425</xdr:colOff>
      <xdr:row>157</xdr:row>
      <xdr:rowOff>1028700</xdr:rowOff>
    </xdr:to>
    <xdr:pic>
      <xdr:nvPicPr>
        <xdr:cNvPr id="564" name="Имя " descr="Descr ">
          <a:extLst>
            <a:ext uri="{FF2B5EF4-FFF2-40B4-BE49-F238E27FC236}">
              <a16:creationId xmlns:a16="http://schemas.microsoft.com/office/drawing/2014/main" id="{D1CFB13F-9A84-4579-A7DB-2344A2EE1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869527725"/>
          <a:ext cx="1485900" cy="10191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504825</xdr:colOff>
      <xdr:row>162</xdr:row>
      <xdr:rowOff>85725</xdr:rowOff>
    </xdr:from>
    <xdr:to>
      <xdr:col>5</xdr:col>
      <xdr:colOff>361950</xdr:colOff>
      <xdr:row>162</xdr:row>
      <xdr:rowOff>542925</xdr:rowOff>
    </xdr:to>
    <xdr:pic>
      <xdr:nvPicPr>
        <xdr:cNvPr id="588" name="Имя " descr="Descr ">
          <a:extLst>
            <a:ext uri="{FF2B5EF4-FFF2-40B4-BE49-F238E27FC236}">
              <a16:creationId xmlns:a16="http://schemas.microsoft.com/office/drawing/2014/main" id="{DD7A2C8C-9C4C-479B-9FCC-EB1AE956D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6486525" y="938441100"/>
          <a:ext cx="504825" cy="4572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8</xdr:col>
      <xdr:colOff>657225</xdr:colOff>
      <xdr:row>162</xdr:row>
      <xdr:rowOff>85725</xdr:rowOff>
    </xdr:from>
    <xdr:to>
      <xdr:col>8</xdr:col>
      <xdr:colOff>1143000</xdr:colOff>
      <xdr:row>162</xdr:row>
      <xdr:rowOff>552450</xdr:rowOff>
    </xdr:to>
    <xdr:pic>
      <xdr:nvPicPr>
        <xdr:cNvPr id="589" name="Имя " descr="Descr ">
          <a:extLst>
            <a:ext uri="{FF2B5EF4-FFF2-40B4-BE49-F238E27FC236}">
              <a16:creationId xmlns:a16="http://schemas.microsoft.com/office/drawing/2014/main" id="{1F957F00-12DB-4A3E-AD48-F7D54889F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10277475" y="938441100"/>
          <a:ext cx="485775" cy="4667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163</xdr:row>
      <xdr:rowOff>38100</xdr:rowOff>
    </xdr:from>
    <xdr:to>
      <xdr:col>2</xdr:col>
      <xdr:colOff>361950</xdr:colOff>
      <xdr:row>163</xdr:row>
      <xdr:rowOff>628650</xdr:rowOff>
    </xdr:to>
    <xdr:pic>
      <xdr:nvPicPr>
        <xdr:cNvPr id="590" name="Имя " descr="Descr ">
          <a:hlinkClick xmlns:r="http://schemas.openxmlformats.org/officeDocument/2006/relationships" r:id="rId154"/>
          <a:extLst>
            <a:ext uri="{FF2B5EF4-FFF2-40B4-BE49-F238E27FC236}">
              <a16:creationId xmlns:a16="http://schemas.microsoft.com/office/drawing/2014/main" id="{DE3CF634-EA9E-46E6-B4FE-B22F83AF5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62450" y="939041175"/>
          <a:ext cx="361950" cy="5905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iryaevaiv\Desktop\&#1058;&#1054;&#1042;&#1040;&#1056;&#1067;\&#1054;&#1089;&#1090;&#1072;&#1090;&#1082;&#1080;_&#1074;&#1077;&#1089;&#1100;_&#1072;&#1089;&#1089;&#1086;&#1088;&#1090;&#1080;&#1084;&#1077;&#1085;&#1090;%20&#1086;&#1090;%20&#1052;&#1072;&#1088;&#1080;&#1085;&#1099;%2004%2011%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ст_все"/>
    </sheetNames>
    <sheetDataSet>
      <sheetData sheetId="0">
        <row r="2">
          <cell r="F2" t="str">
            <v>3D Пазл-глобус с дополненной реальностью. Животный мир. 240 деталей. Диаметр 15 см. ГЕОДОМ</v>
          </cell>
          <cell r="G2">
            <v>2718</v>
          </cell>
          <cell r="H2">
            <v>2708</v>
          </cell>
          <cell r="I2">
            <v>10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2718</v>
          </cell>
        </row>
        <row r="3">
          <cell r="F3" t="str">
            <v>3D Пазл-глобус. Мир политический. 240 деталей. Диаметр 15 см. ГЕОДОМ</v>
          </cell>
          <cell r="G3">
            <v>2671</v>
          </cell>
          <cell r="H3">
            <v>2662</v>
          </cell>
          <cell r="I3">
            <v>9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2671</v>
          </cell>
        </row>
        <row r="4">
          <cell r="F4" t="str">
            <v>3D Пазл-глобус. Мир политический. 540 деталей. Диаметр 23 см. ГЕОДОМ</v>
          </cell>
          <cell r="G4">
            <v>1854</v>
          </cell>
          <cell r="H4">
            <v>1826</v>
          </cell>
          <cell r="I4">
            <v>28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1854</v>
          </cell>
        </row>
        <row r="5">
          <cell r="F5" t="str">
            <v>3D Пазл-глобус. Мир политический. 60 деталей. Диаметр 7 см. ГЕОДОМ</v>
          </cell>
          <cell r="G5">
            <v>2633</v>
          </cell>
          <cell r="H5">
            <v>2618</v>
          </cell>
          <cell r="I5">
            <v>15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2633</v>
          </cell>
        </row>
        <row r="6">
          <cell r="F6" t="str">
            <v>3D Пазл-глобус. Мир физический. Интерьерный белый. 240 деталей. Диаметр 15 см. ГЕОДОМ</v>
          </cell>
          <cell r="G6">
            <v>764</v>
          </cell>
          <cell r="H6">
            <v>755</v>
          </cell>
          <cell r="I6">
            <v>9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764</v>
          </cell>
        </row>
        <row r="7">
          <cell r="F7" t="str">
            <v>3D Пазл-глобус. Мир физический. Интерьерный полупрозрачный. 240 деталей. Диаметр 15 см. ГЕОДОМ</v>
          </cell>
          <cell r="G7">
            <v>663</v>
          </cell>
          <cell r="H7">
            <v>661</v>
          </cell>
          <cell r="I7">
            <v>2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663</v>
          </cell>
        </row>
        <row r="8">
          <cell r="F8" t="str">
            <v>3D Пазл-глобус. Старинная карта мира. 60 деталей. Диаметр 7 см. ГЕОДОМ</v>
          </cell>
          <cell r="G8">
            <v>2621</v>
          </cell>
          <cell r="H8">
            <v>2572</v>
          </cell>
          <cell r="I8">
            <v>49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2621</v>
          </cell>
        </row>
        <row r="9">
          <cell r="F9" t="str">
            <v>3D Пазл-копилка + 10 уроков про деньги. Ёжик. 60 деталей. Диаметр 7 см. ГЕОДОМ</v>
          </cell>
          <cell r="G9">
            <v>2251</v>
          </cell>
          <cell r="H9">
            <v>2213</v>
          </cell>
          <cell r="I9">
            <v>38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2251</v>
          </cell>
        </row>
        <row r="10">
          <cell r="F10" t="str">
            <v>3D Пазл-копилка + 10 уроков про деньги. Панда. 60 деталей. Диаметр 7 см. ГЕОДОМ</v>
          </cell>
          <cell r="G10">
            <v>2235</v>
          </cell>
          <cell r="H10">
            <v>2164</v>
          </cell>
          <cell r="I10">
            <v>71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2235</v>
          </cell>
        </row>
        <row r="11">
          <cell r="F11" t="str">
            <v>3D Раскраска-аппликация. Для девочек. МалЯвич. 22х29 см. ГЕОДОМ</v>
          </cell>
          <cell r="G11">
            <v>2564</v>
          </cell>
          <cell r="H11">
            <v>2460</v>
          </cell>
          <cell r="I11">
            <v>104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2564</v>
          </cell>
        </row>
        <row r="12">
          <cell r="F12" t="str">
            <v>3D Раскраска-аппликация. Животные. МалЯвич. 22х29 см. ГЕОДОМ</v>
          </cell>
          <cell r="G12">
            <v>2695</v>
          </cell>
          <cell r="H12">
            <v>2582</v>
          </cell>
          <cell r="I12">
            <v>113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2695</v>
          </cell>
        </row>
        <row r="13">
          <cell r="F13" t="str">
            <v>3D-открытка своими руками. С днем рождения! ГЕОДОМ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F14" t="str">
            <v>3D-открытка своими руками. С Новым годом! ГЕОДОМ</v>
          </cell>
          <cell r="G14">
            <v>1278</v>
          </cell>
          <cell r="H14">
            <v>1115</v>
          </cell>
          <cell r="I14">
            <v>163</v>
          </cell>
          <cell r="J14">
            <v>0</v>
          </cell>
          <cell r="K14">
            <v>0</v>
          </cell>
          <cell r="L14">
            <v>0</v>
          </cell>
          <cell r="M14">
            <v>776</v>
          </cell>
          <cell r="N14">
            <v>2054</v>
          </cell>
        </row>
        <row r="15">
          <cell r="F15" t="str">
            <v>3D-открытка своими руками. С праздником! ГЕОДОМ</v>
          </cell>
          <cell r="G15">
            <v>2105</v>
          </cell>
          <cell r="H15">
            <v>1723</v>
          </cell>
          <cell r="I15">
            <v>382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2105</v>
          </cell>
        </row>
        <row r="16">
          <cell r="F16" t="str">
            <v>3D-открытка своими руками. С праздником! Для мамы. ГЕОДОМ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F17" t="str">
            <v>3D-открытка своими руками. С праздником! Для папы. ГЕОДОМ</v>
          </cell>
          <cell r="G17">
            <v>45</v>
          </cell>
          <cell r="H17">
            <v>0</v>
          </cell>
          <cell r="I17">
            <v>45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45</v>
          </cell>
        </row>
        <row r="18">
          <cell r="F18" t="str">
            <v>3D-открытка своими руками. Чебурашка. ГЕОДОМ</v>
          </cell>
          <cell r="G18">
            <v>4027</v>
          </cell>
          <cell r="H18">
            <v>3717</v>
          </cell>
          <cell r="I18">
            <v>310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4027</v>
          </cell>
        </row>
        <row r="19">
          <cell r="F19" t="str">
            <v>EQ Домино. Эмоции. 28 фишек (двухсторонние). ГЕОДОМ</v>
          </cell>
          <cell r="G19">
            <v>1</v>
          </cell>
          <cell r="H19">
            <v>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</v>
          </cell>
        </row>
        <row r="20">
          <cell r="F20" t="str">
            <v>EQ Лото. Эмоции. 6 карточек 36 фишек. ГЕОДОМ</v>
          </cell>
          <cell r="G20">
            <v>3</v>
          </cell>
          <cell r="H20">
            <v>3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</v>
          </cell>
        </row>
        <row r="21">
          <cell r="F21" t="str">
            <v>IQ Лото. Формы. 6 карточек 36 фишек. ГЕОДОМ</v>
          </cell>
          <cell r="G21">
            <v>34</v>
          </cell>
          <cell r="H21">
            <v>4</v>
          </cell>
          <cell r="I21">
            <v>30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34</v>
          </cell>
        </row>
        <row r="22">
          <cell r="F22" t="str">
            <v>Азбука в стихах. Азбука героя. 17*23 см. 32 стр. ГЕОДОМ</v>
          </cell>
          <cell r="G22">
            <v>4</v>
          </cell>
          <cell r="H22">
            <v>4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4</v>
          </cell>
        </row>
        <row r="23">
          <cell r="F23" t="str">
            <v>Азбука в стихах. Азбука принцессы. 17*23 см. 32 стр. ГЕОДОМ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F24" t="str">
            <v>Азбука героя с дополненной реальностью. Серия Азбука в стихах. 19,5х26,5 см. 32 стр. ГЕОДОМ</v>
          </cell>
          <cell r="G24">
            <v>1741</v>
          </cell>
          <cell r="H24">
            <v>1605</v>
          </cell>
          <cell r="I24">
            <v>136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1741</v>
          </cell>
        </row>
        <row r="25">
          <cell r="F25" t="str">
            <v>Азбука принцессы с дополненной реальностью. Серия Азбука в стихах. 19,5х26,5 см. 32 стр. ГЕОДОМ</v>
          </cell>
          <cell r="G25">
            <v>5997</v>
          </cell>
          <cell r="H25">
            <v>5840</v>
          </cell>
          <cell r="I25">
            <v>157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5997</v>
          </cell>
        </row>
        <row r="26">
          <cell r="F26" t="str">
            <v>Атлас Мира Иллюстрированный. В твердой обложке + Новогодняя суперобложка. 23х29 см. 64 стр. ГЕОДОМ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F27" t="str">
            <v>Атлас Мира Иллюстрированный. В твердой обложке. 23,5х29,5 см. 64 стр. ГЕОДОМ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F28" t="str">
            <v>Атлас Мира с наклейками. Автомобили. 21х29,7 см. 16 стр. ГЕОДОМ</v>
          </cell>
          <cell r="G28">
            <v>5122</v>
          </cell>
          <cell r="H28">
            <v>4858</v>
          </cell>
          <cell r="I28">
            <v>264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5122</v>
          </cell>
        </row>
        <row r="29">
          <cell r="F29" t="str">
            <v>Атлас Мира с наклейками. Виды спорта. 21х29,7 см. 16 стр. ГЕОДОМ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F30" t="str">
            <v>Атлас Мира с наклейками. Динозавры. 21х29,7 см. 16 стр. ГЕОДОМ</v>
          </cell>
          <cell r="G30">
            <v>7221</v>
          </cell>
          <cell r="H30">
            <v>6743</v>
          </cell>
          <cell r="I30">
            <v>478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7221</v>
          </cell>
        </row>
        <row r="31">
          <cell r="F31" t="str">
            <v>Атлас Мира с наклейками. Достопримечательности. 21х29,7 см. 16 стр. ГЕОДОМ</v>
          </cell>
          <cell r="G31">
            <v>3913</v>
          </cell>
          <cell r="H31">
            <v>3458</v>
          </cell>
          <cell r="I31">
            <v>455</v>
          </cell>
          <cell r="J31">
            <v>0</v>
          </cell>
          <cell r="K31">
            <v>0</v>
          </cell>
          <cell r="L31">
            <v>0</v>
          </cell>
          <cell r="M31">
            <v>194</v>
          </cell>
          <cell r="N31">
            <v>4107</v>
          </cell>
        </row>
        <row r="32">
          <cell r="F32" t="str">
            <v>Атлас Мира с наклейками. Животные и растения. 21х29,7 см. 16 стр. ГЕОДОМ</v>
          </cell>
          <cell r="G32">
            <v>7076</v>
          </cell>
          <cell r="H32">
            <v>6576</v>
          </cell>
          <cell r="I32">
            <v>500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7076</v>
          </cell>
        </row>
        <row r="33">
          <cell r="F33" t="str">
            <v>Атлас Мира с наклейками. Изобретения. 21х29,7 см. 16 стр. ГЕОДОМ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F34" t="str">
            <v>Атлас Мира с наклейками. Музыкальные инструменты. 21х29,7 см. 16 стр. ГЕОДОМ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F35" t="str">
            <v>Атлас Мира с наклейками. Народы и костюмы. 21х29,7 см. ГЕОДОМ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F36" t="str">
            <v>Атлас Мира с наклейками. Обитатели рек, морей и океанов. 21х29,7 см. 16 стр. ГЕОДОМ</v>
          </cell>
          <cell r="G36">
            <v>7053</v>
          </cell>
          <cell r="H36">
            <v>6505</v>
          </cell>
          <cell r="I36">
            <v>548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7053</v>
          </cell>
        </row>
        <row r="37">
          <cell r="F37" t="str">
            <v>Атлас Мира с наклейками. Птицы и насекомые. 21х29,7 см. 16 стр. ГЕОДОМ</v>
          </cell>
          <cell r="G37">
            <v>4776</v>
          </cell>
          <cell r="H37">
            <v>4551</v>
          </cell>
          <cell r="I37">
            <v>225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4776</v>
          </cell>
        </row>
        <row r="38">
          <cell r="F38" t="str">
            <v>Атлас Мира с наклейками. Страны и флаги. 21х29,7 см. 16 стр. ГЕОДОМ</v>
          </cell>
          <cell r="G38">
            <v>8410</v>
          </cell>
          <cell r="H38">
            <v>8026</v>
          </cell>
          <cell r="I38">
            <v>384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8410</v>
          </cell>
        </row>
        <row r="39">
          <cell r="F39" t="str">
            <v>Атлас России с наклейками. Наша Родина-Россия. 21х29,7 см. 16 стр. ГЕОДОМ</v>
          </cell>
          <cell r="G39">
            <v>7983</v>
          </cell>
          <cell r="H39">
            <v>7726</v>
          </cell>
          <cell r="I39">
            <v>257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7983</v>
          </cell>
        </row>
        <row r="40">
          <cell r="F40" t="str">
            <v>Атлас с наклейками. Звездное небо. 21х29,7 см. 16 стр. ГЕОДОМ</v>
          </cell>
          <cell r="G40">
            <v>4175</v>
          </cell>
          <cell r="H40">
            <v>3879</v>
          </cell>
          <cell r="I40">
            <v>296</v>
          </cell>
          <cell r="J40">
            <v>0</v>
          </cell>
          <cell r="K40">
            <v>0</v>
          </cell>
          <cell r="L40">
            <v>0</v>
          </cell>
          <cell r="M40">
            <v>68</v>
          </cell>
          <cell r="N40">
            <v>4243</v>
          </cell>
        </row>
        <row r="41">
          <cell r="F41" t="str">
            <v>Атлас с наклейками. Наша планета. 21х29,7 см. 16 стр. ГЕОДОМ</v>
          </cell>
          <cell r="G41">
            <v>5355</v>
          </cell>
          <cell r="H41">
            <v>4995</v>
          </cell>
          <cell r="I41">
            <v>360</v>
          </cell>
          <cell r="J41">
            <v>0</v>
          </cell>
          <cell r="K41">
            <v>0</v>
          </cell>
          <cell r="L41">
            <v>0</v>
          </cell>
          <cell r="M41">
            <v>42</v>
          </cell>
          <cell r="N41">
            <v>5397</v>
          </cell>
        </row>
        <row r="42">
          <cell r="F42" t="str">
            <v>Атлас с наклейками. Тело человека. 21х29,7 см. 16 стр. ГЕОДОМ</v>
          </cell>
          <cell r="G42">
            <v>2963</v>
          </cell>
          <cell r="H42">
            <v>2743</v>
          </cell>
          <cell r="I42">
            <v>220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2963</v>
          </cell>
        </row>
        <row r="43">
          <cell r="F43" t="str">
            <v>Атлас юного эколога с наклейками+Дополненная реальность. 21х29,7 см. 26 стр. ГЕОДОМ</v>
          </cell>
          <cell r="G43">
            <v>2998</v>
          </cell>
          <cell r="H43">
            <v>2711</v>
          </cell>
          <cell r="I43">
            <v>287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2998</v>
          </cell>
        </row>
        <row r="44">
          <cell r="F44" t="str">
            <v>Большая игра-ходилка с заданиями. Динопарк. 58х41 см. ГЕОДОМ</v>
          </cell>
          <cell r="G44">
            <v>4571</v>
          </cell>
          <cell r="H44">
            <v>4329</v>
          </cell>
          <cell r="I44">
            <v>242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4571</v>
          </cell>
        </row>
        <row r="45">
          <cell r="F45" t="str">
            <v>Большая игра-ходилка с заданиями. Зоопарк. 58х41 см. ГЕОДОМ</v>
          </cell>
          <cell r="G45">
            <v>3861</v>
          </cell>
          <cell r="H45">
            <v>3739</v>
          </cell>
          <cell r="I45">
            <v>122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3861</v>
          </cell>
        </row>
        <row r="46">
          <cell r="F46" t="str">
            <v>Большая игра-ходилка с заданиями. Новый Год. 58х41 см. ГЕОДОМ</v>
          </cell>
          <cell r="G46">
            <v>1827</v>
          </cell>
          <cell r="H46">
            <v>1712</v>
          </cell>
          <cell r="I46">
            <v>115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1827</v>
          </cell>
        </row>
        <row r="47">
          <cell r="F47" t="str">
            <v>Большая игра-ходилка с заданиями. Транспорт. 58х41 см. ГЕОДОМ</v>
          </cell>
          <cell r="G47">
            <v>4582</v>
          </cell>
          <cell r="H47">
            <v>4475</v>
          </cell>
          <cell r="I47">
            <v>107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4582</v>
          </cell>
        </row>
        <row r="48">
          <cell r="F48" t="str">
            <v>Большая раскраска в пакете. Санкт-Петербург. 90х60 см. ГЕОДОМ</v>
          </cell>
          <cell r="G48">
            <v>1234</v>
          </cell>
          <cell r="H48">
            <v>1099</v>
          </cell>
          <cell r="I48">
            <v>135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1234</v>
          </cell>
        </row>
        <row r="49">
          <cell r="F49" t="str">
            <v>Большая раскраска по цифрам. Веселая стройка. 90х60 см. ГЕОДОМ</v>
          </cell>
          <cell r="G49">
            <v>3257</v>
          </cell>
          <cell r="H49">
            <v>3118</v>
          </cell>
          <cell r="I49">
            <v>139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3257</v>
          </cell>
        </row>
        <row r="50">
          <cell r="F50" t="str">
            <v>Большая раскраска по цифрам. Котики. 90х60 см. ГЕОДОМ</v>
          </cell>
          <cell r="G50">
            <v>2025</v>
          </cell>
          <cell r="H50">
            <v>1930</v>
          </cell>
          <cell r="I50">
            <v>95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2025</v>
          </cell>
        </row>
        <row r="51">
          <cell r="F51" t="str">
            <v>Большая раскраска по цифрам. Новогодняя сказка. 90х60 см. ГЕОДОМ</v>
          </cell>
          <cell r="G51">
            <v>833</v>
          </cell>
          <cell r="H51">
            <v>722</v>
          </cell>
          <cell r="I51">
            <v>111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833</v>
          </cell>
        </row>
        <row r="52">
          <cell r="F52" t="str">
            <v>Большая раскраска по цифрам. Теремок. 90х60 см. ГЕОДОМ</v>
          </cell>
          <cell r="G52">
            <v>910</v>
          </cell>
          <cell r="H52">
            <v>766</v>
          </cell>
          <cell r="I52">
            <v>144</v>
          </cell>
          <cell r="J52">
            <v>0</v>
          </cell>
          <cell r="K52">
            <v>0</v>
          </cell>
          <cell r="L52">
            <v>0</v>
          </cell>
          <cell r="M52">
            <v>155</v>
          </cell>
          <cell r="N52">
            <v>1065</v>
          </cell>
        </row>
        <row r="53">
          <cell r="F53" t="str">
            <v>Большая раскраска по цифрам. Цветочки и букашки. 90х60 см. ГЕОДОМ</v>
          </cell>
          <cell r="G53">
            <v>3072</v>
          </cell>
          <cell r="H53">
            <v>2960</v>
          </cell>
          <cell r="I53">
            <v>112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3072</v>
          </cell>
        </row>
        <row r="54">
          <cell r="F54" t="str">
            <v>Большая раскраска с заданиями. В мире динозавров. 58х41 см. ГЕОДОМ</v>
          </cell>
          <cell r="G54">
            <v>6855</v>
          </cell>
          <cell r="H54">
            <v>6742</v>
          </cell>
          <cell r="I54">
            <v>113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6855</v>
          </cell>
        </row>
        <row r="55">
          <cell r="F55" t="str">
            <v>Большая раскраска с заданиями. В океане. 58х41 см. ГЕОДОМ</v>
          </cell>
          <cell r="G55">
            <v>2275</v>
          </cell>
          <cell r="H55">
            <v>2137</v>
          </cell>
          <cell r="I55">
            <v>138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2275</v>
          </cell>
        </row>
        <row r="56">
          <cell r="F56" t="str">
            <v>Большая раскраска с заданиями. Город. 58х41 см. ГЕОДОМ</v>
          </cell>
          <cell r="G56">
            <v>2600</v>
          </cell>
          <cell r="H56">
            <v>2379</v>
          </cell>
          <cell r="I56">
            <v>221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2600</v>
          </cell>
        </row>
        <row r="57">
          <cell r="F57" t="str">
            <v>Большая раскраска с заданиями. Единороги. 58х41 см. ГЕОДОМ</v>
          </cell>
          <cell r="G57">
            <v>5727</v>
          </cell>
          <cell r="H57">
            <v>5470</v>
          </cell>
          <cell r="I57">
            <v>257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5727</v>
          </cell>
        </row>
        <row r="58">
          <cell r="F58" t="str">
            <v>Большая раскраска с заданиями. Космос. 58х41 см. ГЕОДОМ</v>
          </cell>
          <cell r="G58">
            <v>3838</v>
          </cell>
          <cell r="H58">
            <v>3718</v>
          </cell>
          <cell r="I58">
            <v>120</v>
          </cell>
          <cell r="J58">
            <v>0</v>
          </cell>
          <cell r="K58">
            <v>0</v>
          </cell>
          <cell r="L58">
            <v>0</v>
          </cell>
          <cell r="M58">
            <v>68</v>
          </cell>
          <cell r="N58">
            <v>3906</v>
          </cell>
        </row>
        <row r="59">
          <cell r="F59" t="str">
            <v>Большая раскраска с заданиями. Наша Родина-Россия. 58х41 см. ГЕОДОМ</v>
          </cell>
          <cell r="G59">
            <v>1545</v>
          </cell>
          <cell r="H59">
            <v>1048</v>
          </cell>
          <cell r="I59">
            <v>497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1545</v>
          </cell>
        </row>
        <row r="60">
          <cell r="F60" t="str">
            <v>Большая раскраска с заданиями. Обитатели Земли. 58х41 см. ГЕОДОМ</v>
          </cell>
          <cell r="G60">
            <v>1908</v>
          </cell>
          <cell r="H60">
            <v>1636</v>
          </cell>
          <cell r="I60">
            <v>272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1908</v>
          </cell>
        </row>
        <row r="61">
          <cell r="F61" t="str">
            <v>Большая раскраска с заданиями. Транспорт. 58х41 см. ГЕОДОМ</v>
          </cell>
          <cell r="G61">
            <v>3203</v>
          </cell>
          <cell r="H61">
            <v>2939</v>
          </cell>
          <cell r="I61">
            <v>264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3203</v>
          </cell>
        </row>
        <row r="62">
          <cell r="F62" t="str">
            <v>Большая раскраска. Барселона. 101х69 см. ГЕОДОМ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F63" t="str">
            <v>Большая раскраска. В океане. 101х69 см. ГЕОДОМ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F64" t="str">
            <v>Большая раскраска. Джунгли. 101х69 см. ГЕОДОМ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F65" t="str">
            <v>Большая раскраска. Дудл. Аниме. 101х69 см. ГЕОДОМ</v>
          </cell>
          <cell r="G65">
            <v>3771</v>
          </cell>
          <cell r="H65">
            <v>36</v>
          </cell>
          <cell r="I65">
            <v>107</v>
          </cell>
          <cell r="J65">
            <v>0</v>
          </cell>
          <cell r="K65">
            <v>3628</v>
          </cell>
          <cell r="L65">
            <v>0</v>
          </cell>
          <cell r="M65">
            <v>0</v>
          </cell>
          <cell r="N65">
            <v>3771</v>
          </cell>
        </row>
        <row r="66">
          <cell r="F66" t="str">
            <v>Большая раскраска. Дудл. Космос. 101х69 см. ГЕОДОМ</v>
          </cell>
          <cell r="G66">
            <v>1917</v>
          </cell>
          <cell r="H66">
            <v>30</v>
          </cell>
          <cell r="I66">
            <v>59</v>
          </cell>
          <cell r="J66">
            <v>0</v>
          </cell>
          <cell r="K66">
            <v>1828</v>
          </cell>
          <cell r="L66">
            <v>0</v>
          </cell>
          <cell r="M66">
            <v>0</v>
          </cell>
          <cell r="N66">
            <v>1917</v>
          </cell>
        </row>
        <row r="67">
          <cell r="F67" t="str">
            <v>Большая раскраска. Дудл. Котики. 101х69 см. ГЕОДОМ</v>
          </cell>
          <cell r="G67">
            <v>3648</v>
          </cell>
          <cell r="H67">
            <v>14</v>
          </cell>
          <cell r="I67">
            <v>141</v>
          </cell>
          <cell r="J67">
            <v>0</v>
          </cell>
          <cell r="K67">
            <v>3493</v>
          </cell>
          <cell r="L67">
            <v>0</v>
          </cell>
          <cell r="M67">
            <v>0</v>
          </cell>
          <cell r="N67">
            <v>3648</v>
          </cell>
        </row>
        <row r="68">
          <cell r="F68" t="str">
            <v>Большая раскраска. Дудл. Мегаполис. 101х69 см. ГЕОДОМ</v>
          </cell>
          <cell r="G68">
            <v>1404</v>
          </cell>
          <cell r="H68">
            <v>3</v>
          </cell>
          <cell r="I68">
            <v>146</v>
          </cell>
          <cell r="J68">
            <v>0</v>
          </cell>
          <cell r="K68">
            <v>1255</v>
          </cell>
          <cell r="L68">
            <v>0</v>
          </cell>
          <cell r="M68">
            <v>0</v>
          </cell>
          <cell r="N68">
            <v>1404</v>
          </cell>
        </row>
        <row r="69">
          <cell r="F69" t="str">
            <v>Большая раскраска. Дудл. Монстрики. 101х69 см. ГЕОДОМ</v>
          </cell>
          <cell r="G69">
            <v>3271</v>
          </cell>
          <cell r="H69">
            <v>20</v>
          </cell>
          <cell r="I69">
            <v>207</v>
          </cell>
          <cell r="J69">
            <v>0</v>
          </cell>
          <cell r="K69">
            <v>3044</v>
          </cell>
          <cell r="L69">
            <v>0</v>
          </cell>
          <cell r="M69">
            <v>0</v>
          </cell>
          <cell r="N69">
            <v>3271</v>
          </cell>
        </row>
        <row r="70">
          <cell r="F70" t="str">
            <v>Большая раскраска. Дудл. Сладости. 101х69 см. ГЕОДОМ</v>
          </cell>
          <cell r="G70">
            <v>1109</v>
          </cell>
          <cell r="H70">
            <v>38</v>
          </cell>
          <cell r="I70">
            <v>132</v>
          </cell>
          <cell r="J70">
            <v>0</v>
          </cell>
          <cell r="K70">
            <v>939</v>
          </cell>
          <cell r="L70">
            <v>0</v>
          </cell>
          <cell r="M70">
            <v>0</v>
          </cell>
          <cell r="N70">
            <v>1109</v>
          </cell>
        </row>
        <row r="71">
          <cell r="F71" t="str">
            <v>Большая раскраска. Единороги. 101х69 см. ГЕОДОМ</v>
          </cell>
          <cell r="G71">
            <v>1981</v>
          </cell>
          <cell r="H71">
            <v>56</v>
          </cell>
          <cell r="I71">
            <v>33</v>
          </cell>
          <cell r="J71">
            <v>0</v>
          </cell>
          <cell r="K71">
            <v>1892</v>
          </cell>
          <cell r="L71">
            <v>0</v>
          </cell>
          <cell r="M71">
            <v>0</v>
          </cell>
          <cell r="N71">
            <v>1981</v>
          </cell>
        </row>
        <row r="72">
          <cell r="F72" t="str">
            <v>Большая раскраска. Котики. 101х69 см. ГЕОДОМ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F73" t="str">
            <v>Большая раскраска. Лондон. 101х69 см. ГЕОДОМ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F74" t="str">
            <v>Большая раскраска. Мир динозавров. 101х69 см. ГЕОДОМ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F75" t="str">
            <v>Большая раскраска. Наша Родина-Россия. 101х69 см. ГЕОДОМ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F76" t="str">
            <v>Большая раскраска. Обитатели Земли. 101х69 см. ГЕОДОМ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F77" t="str">
            <v>Большая раскраска. Подводный мир. 101х69 см. ГЕОДОМ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F78" t="str">
            <v>Большая раскраска. Санкт-Петербург. 101х69 см. ГЕОДОМ</v>
          </cell>
          <cell r="G78">
            <v>2</v>
          </cell>
          <cell r="H78">
            <v>0</v>
          </cell>
          <cell r="I78">
            <v>2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2</v>
          </cell>
        </row>
        <row r="79">
          <cell r="F79" t="str">
            <v>Большая раскраска. Совушки. 101х69 см. ГЕОДОМ</v>
          </cell>
          <cell r="G79">
            <v>3</v>
          </cell>
          <cell r="H79">
            <v>0</v>
          </cell>
          <cell r="I79">
            <v>3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3</v>
          </cell>
        </row>
        <row r="80">
          <cell r="F80" t="str">
            <v>Большая раскраска. Сочи. 101х69 см. ГЕОДОМ</v>
          </cell>
          <cell r="G80">
            <v>349</v>
          </cell>
          <cell r="H80">
            <v>15</v>
          </cell>
          <cell r="I80">
            <v>0</v>
          </cell>
          <cell r="J80">
            <v>0</v>
          </cell>
          <cell r="K80">
            <v>334</v>
          </cell>
          <cell r="L80">
            <v>0</v>
          </cell>
          <cell r="M80">
            <v>0</v>
          </cell>
          <cell r="N80">
            <v>349</v>
          </cell>
        </row>
        <row r="81">
          <cell r="F81" t="str">
            <v>Большая раскраска. Транспорт. 101х69 см. ГЕОДОМ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F82" t="str">
            <v>Большой подарок для маленького героя. С днем рождения! 5в1. ГЕОДОМ</v>
          </cell>
          <cell r="G82">
            <v>353</v>
          </cell>
          <cell r="H82">
            <v>149</v>
          </cell>
          <cell r="I82">
            <v>49</v>
          </cell>
          <cell r="J82">
            <v>155</v>
          </cell>
          <cell r="K82">
            <v>0</v>
          </cell>
          <cell r="L82">
            <v>0</v>
          </cell>
          <cell r="M82">
            <v>0</v>
          </cell>
          <cell r="N82">
            <v>353</v>
          </cell>
        </row>
        <row r="83">
          <cell r="F83" t="str">
            <v>Большой подарок для маленькой принцессы. С днем рождения! 5в1. ГЕОДОМ</v>
          </cell>
          <cell r="G83">
            <v>135</v>
          </cell>
          <cell r="H83">
            <v>74</v>
          </cell>
          <cell r="I83">
            <v>42</v>
          </cell>
          <cell r="J83">
            <v>19</v>
          </cell>
          <cell r="K83">
            <v>0</v>
          </cell>
          <cell r="L83">
            <v>0</v>
          </cell>
          <cell r="M83">
            <v>0</v>
          </cell>
          <cell r="N83">
            <v>135</v>
          </cell>
        </row>
        <row r="84">
          <cell r="F84" t="str">
            <v>Большой подарок для мальчика от Чибука. Раскраска+Игра-ходилка+3D пазл+Книга. 4в1 ГЕОДОМ</v>
          </cell>
          <cell r="G84">
            <v>28</v>
          </cell>
          <cell r="H84">
            <v>9</v>
          </cell>
          <cell r="I84">
            <v>0</v>
          </cell>
          <cell r="J84">
            <v>19</v>
          </cell>
          <cell r="K84">
            <v>0</v>
          </cell>
          <cell r="L84">
            <v>0</v>
          </cell>
          <cell r="M84">
            <v>0</v>
          </cell>
          <cell r="N84">
            <v>28</v>
          </cell>
        </row>
        <row r="85">
          <cell r="F85" t="str">
            <v>Большой подарок от Чибука. 5 в 1. ГЕОДОМ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F86" t="str">
            <v>Большой подарок. Выпускнику детского сада. 7в1. проп+дикт+накл+пазл+раскр+игр-ход+карт.игр.ГЕОДОМ</v>
          </cell>
          <cell r="G86">
            <v>219</v>
          </cell>
          <cell r="H86">
            <v>32</v>
          </cell>
          <cell r="I86">
            <v>35</v>
          </cell>
          <cell r="J86">
            <v>152</v>
          </cell>
          <cell r="K86">
            <v>0</v>
          </cell>
          <cell r="L86">
            <v>0</v>
          </cell>
          <cell r="M86">
            <v>0</v>
          </cell>
          <cell r="N86">
            <v>219</v>
          </cell>
        </row>
        <row r="87">
          <cell r="F87" t="str">
            <v>Большой подарок. Выпускнику детского сада. 7в1. проп+дикт+накл+пазл+раскр+игр-ход+карт.игр.ГЕОДОМ</v>
          </cell>
          <cell r="G87">
            <v>219</v>
          </cell>
          <cell r="H87">
            <v>32</v>
          </cell>
          <cell r="I87">
            <v>35</v>
          </cell>
          <cell r="J87">
            <v>152</v>
          </cell>
          <cell r="K87">
            <v>0</v>
          </cell>
          <cell r="L87">
            <v>0</v>
          </cell>
          <cell r="M87">
            <v>0</v>
          </cell>
          <cell r="N87">
            <v>219</v>
          </cell>
        </row>
        <row r="88">
          <cell r="F88" t="str">
            <v>Большой подарок. Для девочки. Азбука+ Раскраска+Наклейки+Игра-ходилка+Игра карт найд-сх.Геодом</v>
          </cell>
          <cell r="G88">
            <v>195</v>
          </cell>
          <cell r="H88">
            <v>35</v>
          </cell>
          <cell r="I88">
            <v>19</v>
          </cell>
          <cell r="J88">
            <v>141</v>
          </cell>
          <cell r="K88">
            <v>0</v>
          </cell>
          <cell r="L88">
            <v>0</v>
          </cell>
          <cell r="M88">
            <v>0</v>
          </cell>
          <cell r="N88">
            <v>195</v>
          </cell>
        </row>
        <row r="89">
          <cell r="F89" t="str">
            <v>Большой подарок. Для мальчика. Азбука+ Раскраска+Наклейки+Игра-ходилка+Игра карт найд-сх.Геодом</v>
          </cell>
          <cell r="G89">
            <v>90</v>
          </cell>
          <cell r="H89">
            <v>34</v>
          </cell>
          <cell r="I89">
            <v>43</v>
          </cell>
          <cell r="J89">
            <v>13</v>
          </cell>
          <cell r="K89">
            <v>0</v>
          </cell>
          <cell r="L89">
            <v>0</v>
          </cell>
          <cell r="M89">
            <v>0</v>
          </cell>
          <cell r="N89">
            <v>90</v>
          </cell>
        </row>
        <row r="90">
          <cell r="F90" t="str">
            <v>Большой подарок. Новогодний сюрприз. 8в1. ГЕОДОМ.</v>
          </cell>
          <cell r="G90">
            <v>785</v>
          </cell>
          <cell r="H90">
            <v>12</v>
          </cell>
          <cell r="I90">
            <v>51</v>
          </cell>
          <cell r="J90">
            <v>722</v>
          </cell>
          <cell r="K90">
            <v>0</v>
          </cell>
          <cell r="L90">
            <v>0</v>
          </cell>
          <cell r="M90">
            <v>0</v>
          </cell>
          <cell r="N90">
            <v>785</v>
          </cell>
        </row>
        <row r="91">
          <cell r="F91" t="str">
            <v>Большой подарок. С Новым годом! 7в1. ГЕОДОМ</v>
          </cell>
          <cell r="G91">
            <v>998</v>
          </cell>
          <cell r="H91">
            <v>5</v>
          </cell>
          <cell r="I91">
            <v>54</v>
          </cell>
          <cell r="J91">
            <v>939</v>
          </cell>
          <cell r="K91">
            <v>0</v>
          </cell>
          <cell r="L91">
            <v>0</v>
          </cell>
          <cell r="M91">
            <v>0</v>
          </cell>
          <cell r="N91">
            <v>998</v>
          </cell>
        </row>
        <row r="92">
          <cell r="F92" t="str">
            <v>Весёлые наклейки. Весёлые буквы и цифры. 150шт. 22,7х20,8 см. ГЕОДОМ</v>
          </cell>
          <cell r="G92">
            <v>90</v>
          </cell>
          <cell r="H92">
            <v>0</v>
          </cell>
          <cell r="I92">
            <v>90</v>
          </cell>
          <cell r="J92">
            <v>0</v>
          </cell>
          <cell r="K92">
            <v>0</v>
          </cell>
          <cell r="L92">
            <v>0</v>
          </cell>
          <cell r="M92">
            <v>141</v>
          </cell>
          <cell r="N92">
            <v>231</v>
          </cell>
        </row>
        <row r="93">
          <cell r="F93" t="str">
            <v>Весёлые наклейки. Весёлый транспорт. 150шт. 22,7х20,8 см. ГЕОДОМ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F94" t="str">
            <v>Весёлые наклейки. Единороги. 150шт. 22,7х20,8 см. ГЕОДОМ</v>
          </cell>
          <cell r="G94">
            <v>208</v>
          </cell>
          <cell r="H94">
            <v>0</v>
          </cell>
          <cell r="I94">
            <v>208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208</v>
          </cell>
        </row>
        <row r="95">
          <cell r="F95" t="str">
            <v>Весёлые наклейки. Животные. 150шт. 22,7х20,8 см. ГЕОДОМ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F96" t="str">
            <v>Весёлые наклейки. Изучаем страны. Флаги. 150шт. 22,7*20,8 см. ГЕОДОМ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F97" t="str">
            <v>Весёлые наклейки. Сказочные феи и принцессы. 150шт. 22,7х20,8 см. ГЕОДОМ</v>
          </cell>
          <cell r="G97">
            <v>128</v>
          </cell>
          <cell r="H97">
            <v>0</v>
          </cell>
          <cell r="I97">
            <v>128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128</v>
          </cell>
        </row>
        <row r="98">
          <cell r="F98" t="str">
            <v>Головоломка с дополненной реальностью. 23 детали. В океане. 30х30,5 см. ГЕОДОМ</v>
          </cell>
          <cell r="G98">
            <v>785</v>
          </cell>
          <cell r="H98">
            <v>560</v>
          </cell>
          <cell r="I98">
            <v>225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785</v>
          </cell>
        </row>
        <row r="99">
          <cell r="F99" t="str">
            <v>Головоломка с дополненной реальностью. 23 детали. Водопровод. 30х30,5 см. ГЕОДОМ</v>
          </cell>
          <cell r="G99">
            <v>1465</v>
          </cell>
          <cell r="H99">
            <v>1383</v>
          </cell>
          <cell r="I99">
            <v>82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1465</v>
          </cell>
        </row>
        <row r="100">
          <cell r="F100" t="str">
            <v>Головоломка с дополненной реальностью. 23 детали. Город. 30х30,5 см. ГЕОДОМ</v>
          </cell>
          <cell r="G100">
            <v>252</v>
          </cell>
          <cell r="H100">
            <v>218</v>
          </cell>
          <cell r="I100">
            <v>34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252</v>
          </cell>
        </row>
        <row r="101">
          <cell r="F101" t="str">
            <v>Головоломка с дополненной реальностью. 23 детали. Монстрики в игре! 30х30,5 см. ГЕОДОМ</v>
          </cell>
          <cell r="G101">
            <v>1898</v>
          </cell>
          <cell r="H101">
            <v>1829</v>
          </cell>
          <cell r="I101">
            <v>69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1898</v>
          </cell>
        </row>
        <row r="102">
          <cell r="F102" t="str">
            <v>Головоломка с дополненной реальностью. 23 детали. С Новым годом! 30х30,5 см. ГЕОДОМ</v>
          </cell>
          <cell r="G102">
            <v>2452</v>
          </cell>
          <cell r="H102">
            <v>2312</v>
          </cell>
          <cell r="I102">
            <v>140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2452</v>
          </cell>
        </row>
        <row r="103">
          <cell r="F103" t="str">
            <v>Головоломка с дополненной реальностью. 32 детали. Животные. 30х30,5 см. ГЕОДОМ</v>
          </cell>
          <cell r="G103">
            <v>703</v>
          </cell>
          <cell r="H103">
            <v>112</v>
          </cell>
          <cell r="I103">
            <v>591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703</v>
          </cell>
        </row>
        <row r="104">
          <cell r="F104" t="str">
            <v>Головоломка с дополненной реальностью. 32 детали. Транспорт. 30х30,5 см. ГЕОДОМ</v>
          </cell>
          <cell r="G104">
            <v>610</v>
          </cell>
          <cell r="H104">
            <v>128</v>
          </cell>
          <cell r="I104">
            <v>482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610</v>
          </cell>
        </row>
        <row r="105">
          <cell r="F105" t="str">
            <v>Головоломка с дополненной реальностью. 32 детали. Турбозавры. 30х30,5 см. ГЕОДОМ</v>
          </cell>
          <cell r="G105">
            <v>440</v>
          </cell>
          <cell r="H105">
            <v>367</v>
          </cell>
          <cell r="I105">
            <v>73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440</v>
          </cell>
        </row>
        <row r="106">
          <cell r="F106" t="str">
            <v>Головоломка с дополненной реальностью. 45 деталей. Умка и друзья. 30х30,5 см. ГЕОДОМ</v>
          </cell>
          <cell r="G106">
            <v>2176</v>
          </cell>
          <cell r="H106">
            <v>2039</v>
          </cell>
          <cell r="I106">
            <v>137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2176</v>
          </cell>
        </row>
        <row r="107">
          <cell r="F107" t="str">
            <v>Головоломка с дополненной реальностью. 80 деталей. Чебурашка. 30х30,5 см. ГЕОДОМ</v>
          </cell>
          <cell r="G107">
            <v>4021</v>
          </cell>
          <cell r="H107">
            <v>3799</v>
          </cell>
          <cell r="I107">
            <v>222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4021</v>
          </cell>
        </row>
        <row r="108">
          <cell r="F108" t="str">
            <v>Графический диктант с голосовым помощником.1 ступень.Серия Учимся весело.21х29,7 см.28 стр.ГЕОДОМ</v>
          </cell>
          <cell r="G108">
            <v>1364</v>
          </cell>
          <cell r="H108">
            <v>1243</v>
          </cell>
          <cell r="I108">
            <v>121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1364</v>
          </cell>
        </row>
        <row r="109">
          <cell r="F109" t="str">
            <v>Графический диктант с голосовым помощником.2 ступень.Серия Учимся весело.21х29,7 см.28 стр.ГЕОДОМ</v>
          </cell>
          <cell r="G109">
            <v>2580</v>
          </cell>
          <cell r="H109">
            <v>2448</v>
          </cell>
          <cell r="I109">
            <v>132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2580</v>
          </cell>
        </row>
        <row r="110">
          <cell r="F110" t="str">
            <v>Добрые сказки. Волк и козлята. Лиса и волк. 16,8х21 см. 24 стр. ГЕОДОМ</v>
          </cell>
          <cell r="G110">
            <v>277</v>
          </cell>
          <cell r="H110">
            <v>69</v>
          </cell>
          <cell r="I110">
            <v>208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277</v>
          </cell>
        </row>
        <row r="111">
          <cell r="F111" t="str">
            <v>Добрые сказки. Гуси-лебеди. Курочка Ряба. 16,8х21 см. 24 стр. ГЕОДОМ</v>
          </cell>
          <cell r="G111">
            <v>204</v>
          </cell>
          <cell r="H111">
            <v>111</v>
          </cell>
          <cell r="I111">
            <v>93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204</v>
          </cell>
        </row>
        <row r="112">
          <cell r="F112" t="str">
            <v>Добрые сказки. Зимовье зверей. Кот и лиса. 16,8х21 см. 24 стр. ГЕОДОМ</v>
          </cell>
          <cell r="G112">
            <v>133</v>
          </cell>
          <cell r="H112">
            <v>0</v>
          </cell>
          <cell r="I112">
            <v>133</v>
          </cell>
          <cell r="J112">
            <v>0</v>
          </cell>
          <cell r="K112">
            <v>0</v>
          </cell>
          <cell r="L112">
            <v>0</v>
          </cell>
          <cell r="M112">
            <v>5</v>
          </cell>
          <cell r="N112">
            <v>138</v>
          </cell>
        </row>
        <row r="113">
          <cell r="F113" t="str">
            <v>Добрые сказки. Колобок. Петушок и бобовое зернышко. 16,8х21 см. 24 стр. ГЕОДОМ</v>
          </cell>
          <cell r="G113">
            <v>302</v>
          </cell>
          <cell r="H113">
            <v>224</v>
          </cell>
          <cell r="I113">
            <v>78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302</v>
          </cell>
        </row>
        <row r="114">
          <cell r="F114" t="str">
            <v>Добрые сказки. Лиса и журавль. Заюшкина избушка. 16,8х21 см. 24 стр. ГЕОДОМ</v>
          </cell>
          <cell r="G114">
            <v>63</v>
          </cell>
          <cell r="H114">
            <v>0</v>
          </cell>
          <cell r="I114">
            <v>63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63</v>
          </cell>
        </row>
        <row r="115">
          <cell r="F115" t="str">
            <v>Добрые сказки. Мужик и медведь. Петушок - золотой гребешок. 16,8х21 см. 24 стр. ГЕОДОМ</v>
          </cell>
          <cell r="G115">
            <v>184</v>
          </cell>
          <cell r="H115">
            <v>0</v>
          </cell>
          <cell r="I115">
            <v>184</v>
          </cell>
          <cell r="J115">
            <v>0</v>
          </cell>
          <cell r="K115">
            <v>0</v>
          </cell>
          <cell r="L115">
            <v>0</v>
          </cell>
          <cell r="M115">
            <v>46</v>
          </cell>
          <cell r="N115">
            <v>230</v>
          </cell>
        </row>
        <row r="116">
          <cell r="F116" t="str">
            <v>Добрые сказки. Репка. Три медведя. 16,8х21 см. 24 стр. ГЕОДОМ</v>
          </cell>
          <cell r="G116">
            <v>507</v>
          </cell>
          <cell r="H116">
            <v>329</v>
          </cell>
          <cell r="I116">
            <v>178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507</v>
          </cell>
        </row>
        <row r="117">
          <cell r="F117" t="str">
            <v>Добрые сказки. Царевна-лягушка. 16,8х21 см. 24 стр. ГЕОДОМ</v>
          </cell>
          <cell r="G117">
            <v>249</v>
          </cell>
          <cell r="H117">
            <v>60</v>
          </cell>
          <cell r="I117">
            <v>189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249</v>
          </cell>
        </row>
        <row r="118">
          <cell r="F118" t="str">
            <v>Домино. Буквы и звуки. 36 фишек (двухсторонние). ГЕОДОМ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F119" t="str">
            <v>Домино. Где чей домик. 28 фишек (двухсторонние). ГЕОДОМ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F120" t="str">
            <v>Домино. Динозавры. 28 фишек (двухсторонние). ГЕОДОМ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F121" t="str">
            <v>Домино. Животные. 28 фишек (двухсторонние). ГЕОДОМ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F122" t="str">
            <v>Домино. Найди противоположности. 28 фишек (двухсторонние). ГЕОДОМ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F123" t="str">
            <v>Домино. Счёт. 28 фишек (двухсторонние). ГЕОДОМ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F124" t="str">
            <v>Домино. Транспорт. 28 фишек (двухсторонние). ГЕОДОМ</v>
          </cell>
          <cell r="G124">
            <v>37</v>
          </cell>
          <cell r="H124">
            <v>0</v>
          </cell>
          <cell r="I124">
            <v>37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37</v>
          </cell>
        </row>
        <row r="125">
          <cell r="F125" t="str">
            <v>Домино. Цвета. 28 фишек (двухсторонние). ГЕОДОМ</v>
          </cell>
          <cell r="G125">
            <v>216</v>
          </cell>
          <cell r="H125">
            <v>216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216</v>
          </cell>
        </row>
        <row r="126">
          <cell r="F126" t="str">
            <v>Домино. Чей малыш. 28 фишек (двухсторонние). ГЕОДОМ</v>
          </cell>
          <cell r="G126">
            <v>13</v>
          </cell>
          <cell r="H126">
            <v>0</v>
          </cell>
          <cell r="I126">
            <v>13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13</v>
          </cell>
        </row>
        <row r="127">
          <cell r="F127" t="str">
            <v>Домино. Читаем по слогам. 36 фишек (двухсторонние). ГЕОДОМ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F128" t="str">
            <v>Ёлочные украшения своими руками. Дед Мороз и друзья. 5 фигурок-раскрасок со шнурком. ГЕОДОМ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F129" t="str">
            <v>Ёлочные украшения своими руками. Дед Мороз и Снегурочка. 5 фигурок-раскрасок со шнурком. ГЕОДОМ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F130" t="str">
            <v>Игра карточная с голосовым помощником. Господин Калиновский был лисой. 60 карточек. ГЕОДОМ</v>
          </cell>
          <cell r="G130">
            <v>2385</v>
          </cell>
          <cell r="H130">
            <v>2214</v>
          </cell>
          <cell r="I130">
            <v>171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2385</v>
          </cell>
        </row>
        <row r="131">
          <cell r="F131" t="str">
            <v>Игра карточная. Una pizza. 60 карточек. 8,2х8,2 см. ГЕОДОМ</v>
          </cell>
          <cell r="G131">
            <v>1944</v>
          </cell>
          <cell r="H131">
            <v>1745</v>
          </cell>
          <cell r="I131">
            <v>199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1944</v>
          </cell>
        </row>
        <row r="132">
          <cell r="F132" t="str">
            <v>Игра карточная. Бла-бла новости. 100 карточек. ГЕОДОМ</v>
          </cell>
          <cell r="G132">
            <v>154</v>
          </cell>
          <cell r="H132">
            <v>0</v>
          </cell>
          <cell r="I132">
            <v>154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154</v>
          </cell>
        </row>
        <row r="133">
          <cell r="F133" t="str">
            <v>Игра карточная. В чём логика? 60 карточек. 8х12 см. ГЕОДОМ</v>
          </cell>
          <cell r="G133">
            <v>625</v>
          </cell>
          <cell r="H133">
            <v>454</v>
          </cell>
          <cell r="I133">
            <v>171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625</v>
          </cell>
        </row>
        <row r="134">
          <cell r="F134" t="str">
            <v>Игра карточная. Где мышка? 32 карточки. 8х12 см. ГЕОДОМ</v>
          </cell>
          <cell r="G134">
            <v>3025</v>
          </cell>
          <cell r="H134">
            <v>2873</v>
          </cell>
          <cell r="I134">
            <v>152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3025</v>
          </cell>
        </row>
        <row r="135">
          <cell r="F135" t="str">
            <v>Игра карточная. Импровизация. 100 карточек. ГЕОДОМ</v>
          </cell>
          <cell r="G135">
            <v>2255</v>
          </cell>
          <cell r="H135">
            <v>2135</v>
          </cell>
          <cell r="I135">
            <v>120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2255</v>
          </cell>
        </row>
        <row r="136">
          <cell r="F136" t="str">
            <v>Игра карточная. Квиз на миллион. 100 карточек. ГЕОДОМ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F137" t="str">
            <v>Игра карточная. Кись-брысь-мяу. 60 карточек. 8,2х8,2 см. ГЕОДОМ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F138" t="str">
            <v>Игра карточная. Мафия 2077. 55 карточек. ГЕОДОМ</v>
          </cell>
          <cell r="G138">
            <v>3153</v>
          </cell>
          <cell r="H138">
            <v>2962</v>
          </cell>
          <cell r="I138">
            <v>191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3153</v>
          </cell>
        </row>
        <row r="139">
          <cell r="F139" t="str">
            <v>Игра карточная. Мемори для малышей. Динозавры. 30 карточек. 8х12 см. ГЕОДОМ</v>
          </cell>
          <cell r="G139">
            <v>2</v>
          </cell>
          <cell r="H139">
            <v>0</v>
          </cell>
          <cell r="I139">
            <v>2</v>
          </cell>
          <cell r="J139">
            <v>0</v>
          </cell>
          <cell r="K139">
            <v>0</v>
          </cell>
          <cell r="L139">
            <v>0</v>
          </cell>
          <cell r="M139">
            <v>179</v>
          </cell>
          <cell r="N139">
            <v>181</v>
          </cell>
        </row>
        <row r="140">
          <cell r="F140" t="str">
            <v>Игра карточная. Мемори для малышей. Долли и друзья. 30 карточек. 8х12 см. ГЕОДОМ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147</v>
          </cell>
          <cell r="N140">
            <v>147</v>
          </cell>
        </row>
        <row r="141">
          <cell r="F141" t="str">
            <v>Игра карточная. Мемори для малышей. Животные. 30 карточек. 8х12 см. ГЕОДОМ</v>
          </cell>
          <cell r="G141">
            <v>12</v>
          </cell>
          <cell r="H141">
            <v>12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130</v>
          </cell>
          <cell r="N141">
            <v>142</v>
          </cell>
        </row>
        <row r="142">
          <cell r="F142" t="str">
            <v>Игра карточная. Мемори для малышей. Океан. Половинки. 30 карточек. 8х12 см. ГЕОДОМ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26</v>
          </cell>
          <cell r="N142">
            <v>26</v>
          </cell>
        </row>
        <row r="143">
          <cell r="F143" t="str">
            <v>Игра карточная. Мемори для малышей. Транспорт. 30 карточек. 8х12 см. ГЕОДОМ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334</v>
          </cell>
          <cell r="N143">
            <v>334</v>
          </cell>
        </row>
        <row r="144">
          <cell r="F144" t="str">
            <v>Игра карточная. Мемори для малышей. Фрукты и овощи. 30 карточек. 8х12 см. ГЕОДОМ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F145" t="str">
            <v>Игра карточная. Мемори для малышей. Эмоции. 30 карточек. 8х12 см. ГЕОДОМ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F146" t="str">
            <v>Игра карточная. Серия Бери и играй. Есть ли логика? 44 карточки. 6,5х9,5 см. ГЕОДОМ</v>
          </cell>
          <cell r="G146">
            <v>7068</v>
          </cell>
          <cell r="H146">
            <v>7002</v>
          </cell>
          <cell r="I146">
            <v>66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7068</v>
          </cell>
        </row>
        <row r="147">
          <cell r="F147" t="str">
            <v>Игра карточная. Серия Бери и играй. Импровизация. 45 карточек. 6,5х9,5 см. ГЕОДОМ</v>
          </cell>
          <cell r="G147">
            <v>7000</v>
          </cell>
          <cell r="H147">
            <v>6819</v>
          </cell>
          <cell r="I147">
            <v>181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7000</v>
          </cell>
        </row>
        <row r="148">
          <cell r="F148" t="str">
            <v>Игра карточная. Серия Бери и играй. Факт-миф. Животные. 44 карточки. 6,5х9,5 см ГЕОДОМ</v>
          </cell>
          <cell r="G148">
            <v>809</v>
          </cell>
          <cell r="H148">
            <v>551</v>
          </cell>
          <cell r="I148">
            <v>258</v>
          </cell>
          <cell r="J148">
            <v>0</v>
          </cell>
          <cell r="K148">
            <v>0</v>
          </cell>
          <cell r="L148">
            <v>0</v>
          </cell>
          <cell r="M148">
            <v>3697</v>
          </cell>
          <cell r="N148">
            <v>4506</v>
          </cell>
        </row>
        <row r="149">
          <cell r="F149" t="str">
            <v>Игра карточная. Серия Бери и играй. Факт-миф. Космос. 44 карточки. 6,5х9,5 см. ГЕОДОМ</v>
          </cell>
          <cell r="G149">
            <v>332</v>
          </cell>
          <cell r="H149">
            <v>146</v>
          </cell>
          <cell r="I149">
            <v>186</v>
          </cell>
          <cell r="J149">
            <v>0</v>
          </cell>
          <cell r="K149">
            <v>0</v>
          </cell>
          <cell r="L149">
            <v>0</v>
          </cell>
          <cell r="M149">
            <v>68</v>
          </cell>
          <cell r="N149">
            <v>400</v>
          </cell>
        </row>
        <row r="150">
          <cell r="F150" t="str">
            <v>Игра карточная. Серия Бери и играй. Факт-миф. Россия. 44 карточки. 6,5х9,5 см. ГЕОДОМ</v>
          </cell>
          <cell r="G150">
            <v>1762</v>
          </cell>
          <cell r="H150">
            <v>1615</v>
          </cell>
          <cell r="I150">
            <v>147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1762</v>
          </cell>
        </row>
        <row r="151">
          <cell r="F151" t="str">
            <v>Игра карточная. Серия Бери и играй. Факт-миф. Тело человека. 44 карточки. 6,5х9,5 см. ГЕОДОМ</v>
          </cell>
          <cell r="G151">
            <v>5676</v>
          </cell>
          <cell r="H151">
            <v>5482</v>
          </cell>
          <cell r="I151">
            <v>194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5676</v>
          </cell>
        </row>
        <row r="152">
          <cell r="F152" t="str">
            <v>Игра карточная. Серия Игры для ума. CQ Творческий интеллект. 40 карточек. 8х12 см. ГЕОДОМ</v>
          </cell>
          <cell r="G152">
            <v>301</v>
          </cell>
          <cell r="H152">
            <v>185</v>
          </cell>
          <cell r="I152">
            <v>116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301</v>
          </cell>
        </row>
        <row r="153">
          <cell r="F153" t="str">
            <v>Игра карточная. Серия Игры для ума. IQ Логический интеллект. 40 карточек. 8х12 см. ГЕОДОМ</v>
          </cell>
          <cell r="G153">
            <v>3596</v>
          </cell>
          <cell r="H153">
            <v>3400</v>
          </cell>
          <cell r="I153">
            <v>196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3596</v>
          </cell>
        </row>
        <row r="154">
          <cell r="F154" t="str">
            <v>Игра карточная. Серия Игры для ума. ЕQ Эмоциональный интеллект. 40 карточек. 8х12 см. ГЕОДОМ</v>
          </cell>
          <cell r="G154">
            <v>2066</v>
          </cell>
          <cell r="H154">
            <v>1950</v>
          </cell>
          <cell r="I154">
            <v>116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2066</v>
          </cell>
        </row>
        <row r="155">
          <cell r="F155" t="str">
            <v>Игра карточная. Серия Найди-схвати. Буквы и цифры. 57 карточек. 8,2х8,2 см. ГЕОДОМ</v>
          </cell>
          <cell r="G155">
            <v>599</v>
          </cell>
          <cell r="H155">
            <v>411</v>
          </cell>
          <cell r="I155">
            <v>188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599</v>
          </cell>
        </row>
        <row r="156">
          <cell r="F156" t="str">
            <v>Игра карточная. Серия Найди-схвати. Животные. 57 карточек. 8,2х8,2 см. ГЕОДОМ</v>
          </cell>
          <cell r="G156">
            <v>1648</v>
          </cell>
          <cell r="H156">
            <v>1438</v>
          </cell>
          <cell r="I156">
            <v>210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1648</v>
          </cell>
        </row>
        <row r="157">
          <cell r="F157" t="str">
            <v>Игра карточная. Серия Найди-схвати. Классика. 57 карточек. 8,2х8,2 см. ГЕОДОМ</v>
          </cell>
          <cell r="G157">
            <v>2422</v>
          </cell>
          <cell r="H157">
            <v>2131</v>
          </cell>
          <cell r="I157">
            <v>291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2422</v>
          </cell>
        </row>
        <row r="158">
          <cell r="F158" t="str">
            <v>Игра карточная. Серия Найди-схвати. Новый год. 57 карточек. 8,2х8,2 см. ГЕОДОМ</v>
          </cell>
          <cell r="G158">
            <v>1617</v>
          </cell>
          <cell r="H158">
            <v>1405</v>
          </cell>
          <cell r="I158">
            <v>212</v>
          </cell>
          <cell r="J158">
            <v>0</v>
          </cell>
          <cell r="K158">
            <v>0</v>
          </cell>
          <cell r="L158">
            <v>0</v>
          </cell>
          <cell r="M158">
            <v>154</v>
          </cell>
          <cell r="N158">
            <v>1771</v>
          </cell>
        </row>
        <row r="159">
          <cell r="F159" t="str">
            <v>Игра карточная. Серия Найди-схвати. Овощи и фрукты. 57 карточек. 8,2х8,2 см. ГЕОДОМ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F160" t="str">
            <v>Игра карточная. Серия Найди-схвати. Спорт. 57 карточек. 8,2х8,2 см. ГЕОДОМ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F161" t="str">
            <v>Игра карточная. Серия Найди-схвати. Транспорт. 57 карточек. 8,2х8,2 см. ГЕОДОМ</v>
          </cell>
          <cell r="G161">
            <v>1176</v>
          </cell>
          <cell r="H161">
            <v>1001</v>
          </cell>
          <cell r="I161">
            <v>175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1176</v>
          </cell>
        </row>
        <row r="162">
          <cell r="F162" t="str">
            <v>Игра карточная. Серия Найди-схвати. Турбозавры. 57 карточек. 8,2х8,2 см. ГЕОДОМ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F163" t="str">
            <v>Игра карточная. Серия Правда-ложь. Вирусы и бактерии. 60 карточек. 8х12 см. ГЕОДОМ</v>
          </cell>
          <cell r="G163">
            <v>3444</v>
          </cell>
          <cell r="H163">
            <v>3251</v>
          </cell>
          <cell r="I163">
            <v>193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3444</v>
          </cell>
        </row>
        <row r="164">
          <cell r="F164" t="str">
            <v>Игра карточная. Серия Правда-ложь. Вокруг света. 60 карточек. 8х12 см. ГЕОДОМ</v>
          </cell>
          <cell r="G164">
            <v>3063</v>
          </cell>
          <cell r="H164">
            <v>2926</v>
          </cell>
          <cell r="I164">
            <v>137</v>
          </cell>
          <cell r="J164">
            <v>0</v>
          </cell>
          <cell r="K164">
            <v>0</v>
          </cell>
          <cell r="L164">
            <v>0</v>
          </cell>
          <cell r="M164">
            <v>24</v>
          </cell>
          <cell r="N164">
            <v>3087</v>
          </cell>
        </row>
        <row r="165">
          <cell r="F165" t="str">
            <v>Игра карточная. Серия Правда-ложь. Животные. 60 карточек. 8х12 см. ГЕОДОМ</v>
          </cell>
          <cell r="G165">
            <v>8409</v>
          </cell>
          <cell r="H165">
            <v>8265</v>
          </cell>
          <cell r="I165">
            <v>144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8409</v>
          </cell>
        </row>
        <row r="166">
          <cell r="F166" t="str">
            <v>Игра карточная. Серия Правда-ложь. Космос. 60 карточек. 8х12 см. ГЕОДОМ</v>
          </cell>
          <cell r="G166">
            <v>1236</v>
          </cell>
          <cell r="H166">
            <v>1112</v>
          </cell>
          <cell r="I166">
            <v>124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1236</v>
          </cell>
        </row>
        <row r="167">
          <cell r="F167" t="str">
            <v>Игра карточная. Серия Правда-ложь. Открытия и изобретения. 60 карточек. 8х12 см. ГЕОДОМ</v>
          </cell>
          <cell r="G167">
            <v>4494</v>
          </cell>
          <cell r="H167">
            <v>4339</v>
          </cell>
          <cell r="I167">
            <v>155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4494</v>
          </cell>
        </row>
        <row r="168">
          <cell r="F168" t="str">
            <v>Игра карточная. Серия Правда-ложь. Россия. 60 карточек. 8х12 см. ГЕОДОМ</v>
          </cell>
          <cell r="G168">
            <v>1388</v>
          </cell>
          <cell r="H168">
            <v>1191</v>
          </cell>
          <cell r="I168">
            <v>197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1388</v>
          </cell>
        </row>
        <row r="169">
          <cell r="F169" t="str">
            <v>Игра карточная. Серия Правда-ложь. Тело человека. 60 карточек. 8х12 см. ГЕОДОМ</v>
          </cell>
          <cell r="G169">
            <v>8147</v>
          </cell>
          <cell r="H169">
            <v>7936</v>
          </cell>
          <cell r="I169">
            <v>211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8147</v>
          </cell>
        </row>
        <row r="170">
          <cell r="F170" t="str">
            <v>Игра карточная. Серия Спроси меня. Диномания. 54 карточки. 8х12 см. ГЕОДОМ</v>
          </cell>
          <cell r="G170">
            <v>1229</v>
          </cell>
          <cell r="H170">
            <v>1055</v>
          </cell>
          <cell r="I170">
            <v>174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1229</v>
          </cell>
        </row>
        <row r="171">
          <cell r="F171" t="str">
            <v>Игра карточная. Серия Спроси меня. Дорожные знаки. 54 карточки. 8х12 см. ГЕОДОМ</v>
          </cell>
          <cell r="G171">
            <v>735</v>
          </cell>
          <cell r="H171">
            <v>490</v>
          </cell>
          <cell r="I171">
            <v>245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735</v>
          </cell>
        </row>
        <row r="172">
          <cell r="F172" t="str">
            <v>Игра карточная. Серия Спроси меня. Кто где живет. 54 карточки. 8х12 см. ГЕОДОМ</v>
          </cell>
          <cell r="G172">
            <v>1196</v>
          </cell>
          <cell r="H172">
            <v>1053</v>
          </cell>
          <cell r="I172">
            <v>143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1196</v>
          </cell>
        </row>
        <row r="173">
          <cell r="F173" t="str">
            <v>Игра карточная. Серия Спроси меня. Что где построено. 54 карточки. 8х12 см. ГЕОДОМ</v>
          </cell>
          <cell r="G173">
            <v>206</v>
          </cell>
          <cell r="H173">
            <v>0</v>
          </cell>
          <cell r="I173">
            <v>206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206</v>
          </cell>
        </row>
        <row r="174">
          <cell r="F174" t="str">
            <v>Игра карточная. Серия Спроси меня. Что скрывает космос. 54 карточки. 8х12 см. ГЕОДОМ</v>
          </cell>
          <cell r="G174">
            <v>884</v>
          </cell>
          <cell r="H174">
            <v>685</v>
          </cell>
          <cell r="I174">
            <v>199</v>
          </cell>
          <cell r="J174">
            <v>0</v>
          </cell>
          <cell r="K174">
            <v>0</v>
          </cell>
          <cell r="L174">
            <v>0</v>
          </cell>
          <cell r="M174">
            <v>68</v>
          </cell>
          <cell r="N174">
            <v>952</v>
          </cell>
        </row>
        <row r="175">
          <cell r="F175" t="str">
            <v>Игра карточная. Серия Юный полиглот. Времена года. 50 карточек. 8х11,5 см. ГЕОДОМ</v>
          </cell>
          <cell r="G175">
            <v>15</v>
          </cell>
          <cell r="H175">
            <v>15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15</v>
          </cell>
        </row>
        <row r="176">
          <cell r="F176" t="str">
            <v>Игра карточная. Серия Юный полиглот. Животные. 50 карточек. 8х11,5 см. ГЕОДОМ</v>
          </cell>
          <cell r="G176">
            <v>1</v>
          </cell>
          <cell r="H176">
            <v>0</v>
          </cell>
          <cell r="I176">
            <v>1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</v>
          </cell>
        </row>
        <row r="177">
          <cell r="F177" t="str">
            <v>Игра карточная. Серия Юный полиглот. Профессии. 50 карточек. 8х11,5 см. ГЕОДОМ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F178" t="str">
            <v>Игра карточная. Сложный выбор. 100 карточек. 13х16 см. ГЕОДОМ</v>
          </cell>
          <cell r="G178">
            <v>17333</v>
          </cell>
          <cell r="H178">
            <v>17151</v>
          </cell>
          <cell r="I178">
            <v>182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17333</v>
          </cell>
        </row>
        <row r="179">
          <cell r="F179" t="str">
            <v>Игра карточная. Сложный выбор. 100 карточек. ГЕОДОМ</v>
          </cell>
          <cell r="G179">
            <v>191</v>
          </cell>
          <cell r="H179">
            <v>0</v>
          </cell>
          <cell r="I179">
            <v>191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191</v>
          </cell>
        </row>
        <row r="180">
          <cell r="F180" t="str">
            <v>Игра карточная. УНОси ноги. 120 карточек. ГЕОДОМ</v>
          </cell>
          <cell r="G180">
            <v>5118</v>
          </cell>
          <cell r="H180">
            <v>4974</v>
          </cell>
          <cell r="I180">
            <v>144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5118</v>
          </cell>
        </row>
        <row r="181">
          <cell r="F181" t="str">
            <v>Игра карточная. Флагомания. 54 карточки. 8х12 см. ГЕОДОМ</v>
          </cell>
          <cell r="G181">
            <v>4758</v>
          </cell>
          <cell r="H181">
            <v>4543</v>
          </cell>
          <cell r="I181">
            <v>215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4758</v>
          </cell>
        </row>
        <row r="182">
          <cell r="F182" t="str">
            <v>Игра карточная. Флагомания. Россия. 89 карточек. 8х12 см. ГЕОДОМ</v>
          </cell>
          <cell r="G182">
            <v>18</v>
          </cell>
          <cell r="H182">
            <v>0</v>
          </cell>
          <cell r="I182">
            <v>18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18</v>
          </cell>
        </row>
        <row r="183">
          <cell r="F183" t="str">
            <v>Игра карточная. Флагомания. Россия. 89 карточек. 8х12 см. ГЕОДОМ</v>
          </cell>
          <cell r="G183">
            <v>1506</v>
          </cell>
          <cell r="H183">
            <v>1335</v>
          </cell>
          <cell r="I183">
            <v>171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1506</v>
          </cell>
        </row>
        <row r="184">
          <cell r="F184" t="str">
            <v>Игра карточная. Флагомания. Часть 2. 54 карточки. 8х12 см. ГЕОДОМ</v>
          </cell>
          <cell r="G184">
            <v>7032</v>
          </cell>
          <cell r="H184">
            <v>6822</v>
          </cell>
          <cell r="I184">
            <v>210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7032</v>
          </cell>
        </row>
        <row r="185">
          <cell r="F185" t="str">
            <v>Игра карточная. Хватай ушастика! Чебурашка. 70 карточек. 13х16 см. ГЕОДОМ</v>
          </cell>
          <cell r="G185">
            <v>17924</v>
          </cell>
          <cell r="H185">
            <v>17813</v>
          </cell>
          <cell r="I185">
            <v>111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17924</v>
          </cell>
        </row>
        <row r="186">
          <cell r="F186" t="str">
            <v>Игра карточная. Хватай ушастика! Чебурашка. 70 карточек. ГЕОДОМ</v>
          </cell>
          <cell r="G186">
            <v>17</v>
          </cell>
          <cell r="H186">
            <v>0</v>
          </cell>
          <cell r="I186">
            <v>17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17</v>
          </cell>
        </row>
        <row r="187">
          <cell r="F187" t="str">
            <v>Игра карточная. Хлопстеры. Пёсики. 60 карточек. 8,2х8,2 см. ГЕОДОМ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F188" t="str">
            <v>Игра карточная. Хлопстеры. Турбозавры. 60 карточек. 8,2х8,2 см. ГЕОДОМ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F189" t="str">
            <v>Игра настольная + Дополненная реальность. Кошачий патруль. Серия Игры для компании. ГЕОДОМ</v>
          </cell>
          <cell r="G189">
            <v>2016</v>
          </cell>
          <cell r="H189">
            <v>1877</v>
          </cell>
          <cell r="I189">
            <v>139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2016</v>
          </cell>
        </row>
        <row r="190">
          <cell r="F190" t="str">
            <v>Игра настольная с викториной. Серия Мир на ладони. Пешком по Петербургу. ГЕОДОМ</v>
          </cell>
          <cell r="G190">
            <v>858</v>
          </cell>
          <cell r="H190">
            <v>758</v>
          </cell>
          <cell r="I190">
            <v>100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858</v>
          </cell>
        </row>
        <row r="191">
          <cell r="F191" t="str">
            <v>Игра настольная с голосовым помощником. Квизбургер. ГЕОДОМ</v>
          </cell>
          <cell r="G191">
            <v>2082</v>
          </cell>
          <cell r="H191">
            <v>1996</v>
          </cell>
          <cell r="I191">
            <v>86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2082</v>
          </cell>
        </row>
        <row r="192">
          <cell r="F192" t="str">
            <v>Игра настольная с голосовым помощником. Хороший вопрос. ГЕОДОМ</v>
          </cell>
          <cell r="G192">
            <v>1731</v>
          </cell>
          <cell r="H192">
            <v>1633</v>
          </cell>
          <cell r="I192">
            <v>98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1731</v>
          </cell>
        </row>
        <row r="193">
          <cell r="F193" t="str">
            <v>Игра настольная. CRYPTOBOSS/Криптобосс. ГЕОДОМ</v>
          </cell>
          <cell r="G193">
            <v>1729</v>
          </cell>
          <cell r="H193">
            <v>1647</v>
          </cell>
          <cell r="I193">
            <v>82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1729</v>
          </cell>
        </row>
        <row r="194">
          <cell r="F194" t="str">
            <v>Игра настольная. IQ-стрелки. Где Умка? Серия Играй с умом. ГЕОДОМ</v>
          </cell>
          <cell r="G194">
            <v>2861</v>
          </cell>
          <cell r="H194">
            <v>2744</v>
          </cell>
          <cell r="I194">
            <v>117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2861</v>
          </cell>
        </row>
        <row r="195">
          <cell r="F195" t="str">
            <v>Игра настольная. IQ-стрелки. Животные. Серия Играй с умом. ГЕОДОМ</v>
          </cell>
          <cell r="G195">
            <v>1650</v>
          </cell>
          <cell r="H195">
            <v>1543</v>
          </cell>
          <cell r="I195">
            <v>107</v>
          </cell>
          <cell r="J195">
            <v>0</v>
          </cell>
          <cell r="K195">
            <v>0</v>
          </cell>
          <cell r="L195">
            <v>0</v>
          </cell>
          <cell r="M195">
            <v>155</v>
          </cell>
          <cell r="N195">
            <v>1805</v>
          </cell>
        </row>
        <row r="196">
          <cell r="F196" t="str">
            <v>Игра настольная. Год путешествий. ГЕОДОМ</v>
          </cell>
          <cell r="G196">
            <v>1800</v>
          </cell>
          <cell r="H196">
            <v>1708</v>
          </cell>
          <cell r="I196">
            <v>92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1800</v>
          </cell>
        </row>
        <row r="197">
          <cell r="F197" t="str">
            <v>Игра настольная. Заповедник. 48 карточек. ГЕОДОМ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F198" t="str">
            <v>Игра настольная. Мегафлагомания. 200 карточек. Зеленая. ГЕОДОМ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199">
          <cell r="F199" t="str">
            <v>Игра настольная. Мегафлагомания. 200 карточек. Зеленая. ГЕОДОМ</v>
          </cell>
          <cell r="G199">
            <v>22</v>
          </cell>
          <cell r="H199">
            <v>18</v>
          </cell>
          <cell r="I199">
            <v>4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22</v>
          </cell>
        </row>
        <row r="200">
          <cell r="F200" t="str">
            <v>Игра настольная. Мегафлагомания. 200 карточек. Премиум прямоугольная. ГЕОДОМ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</row>
        <row r="201">
          <cell r="F201" t="str">
            <v>Игра настольная. Мегафлагомания. 200 карточек. Премиум. ГЕОДОМ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</row>
        <row r="202">
          <cell r="F202" t="str">
            <v>Игра настольная. Мегафлагомания. 200 карточек. Премиум. ГЕОДОМ</v>
          </cell>
          <cell r="G202">
            <v>5418</v>
          </cell>
          <cell r="H202">
            <v>5072</v>
          </cell>
          <cell r="I202">
            <v>346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5418</v>
          </cell>
        </row>
        <row r="203">
          <cell r="F203" t="str">
            <v>Игра настольная. Мегафлагомания. 200 карточек. Синяя. ГЕОДОМ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F204" t="str">
            <v>Игра настольная. Озвереть можно. Серия Игра для всей семьи. ГЕОДОМ</v>
          </cell>
          <cell r="G204">
            <v>3645</v>
          </cell>
          <cell r="H204">
            <v>3559</v>
          </cell>
          <cell r="I204">
            <v>86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3645</v>
          </cell>
        </row>
        <row r="205">
          <cell r="F205" t="str">
            <v>Игра настольная. Орёл или решка. Мир. Серия Чудеса планеты. ГЕОДОМ</v>
          </cell>
          <cell r="G205">
            <v>33</v>
          </cell>
          <cell r="H205">
            <v>0</v>
          </cell>
          <cell r="I205">
            <v>33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33</v>
          </cell>
        </row>
        <row r="206">
          <cell r="F206" t="str">
            <v>Игра настольная. Орёл или решка. Россия. Серия Чудеса планеты. ГЕОДОМ</v>
          </cell>
          <cell r="G206">
            <v>1154</v>
          </cell>
          <cell r="H206">
            <v>1057</v>
          </cell>
          <cell r="I206">
            <v>97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1154</v>
          </cell>
        </row>
        <row r="207">
          <cell r="F207" t="str">
            <v>Игра настольная. Охота на кальмара. ГЕОДОМ</v>
          </cell>
          <cell r="G207">
            <v>582</v>
          </cell>
          <cell r="H207">
            <v>511</v>
          </cell>
          <cell r="I207">
            <v>71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582</v>
          </cell>
        </row>
        <row r="208">
          <cell r="F208" t="str">
            <v>Игра настольная. Правда–ложь. Безумный микс. Серия Игры для компании. ГЕОДОМ</v>
          </cell>
          <cell r="G208">
            <v>5446</v>
          </cell>
          <cell r="H208">
            <v>5374</v>
          </cell>
          <cell r="I208">
            <v>72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5446</v>
          </cell>
        </row>
        <row r="209">
          <cell r="F209" t="str">
            <v>Игра настольная. Серия Весёлая викторина. К школе готов! 400 вопросов и заданий. ГЕОДОМ</v>
          </cell>
          <cell r="G209">
            <v>998</v>
          </cell>
          <cell r="H209">
            <v>911</v>
          </cell>
          <cell r="I209">
            <v>87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998</v>
          </cell>
        </row>
        <row r="210">
          <cell r="F210" t="str">
            <v>Игра настольная. Серия Забавные игры. Муха в супе. ГЕОДОМ</v>
          </cell>
          <cell r="G210">
            <v>8135</v>
          </cell>
          <cell r="H210">
            <v>8018</v>
          </cell>
          <cell r="I210">
            <v>117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8135</v>
          </cell>
        </row>
        <row r="211">
          <cell r="F211" t="str">
            <v>Игра настольная. Серия Забавные игры. Чебурашка. Апельсиновый шеф-повар. ГЕОДОМ</v>
          </cell>
          <cell r="G211">
            <v>7213</v>
          </cell>
          <cell r="H211">
            <v>7116</v>
          </cell>
          <cell r="I211">
            <v>97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7213</v>
          </cell>
        </row>
        <row r="212">
          <cell r="F212" t="str">
            <v>Игра настольная. Серия Играй с умом. Букволовы. ГЕОДОМ</v>
          </cell>
          <cell r="G212">
            <v>2431</v>
          </cell>
          <cell r="H212">
            <v>2391</v>
          </cell>
          <cell r="I212">
            <v>40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2431</v>
          </cell>
        </row>
        <row r="213">
          <cell r="F213" t="str">
            <v>Игра настольная. Серия Играй с умом. Кладосчёт. ГЕОДОМ</v>
          </cell>
          <cell r="G213">
            <v>3690</v>
          </cell>
          <cell r="H213">
            <v>3651</v>
          </cell>
          <cell r="I213">
            <v>39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3690</v>
          </cell>
        </row>
        <row r="214">
          <cell r="F214" t="str">
            <v>Игра настольная. Серия Играй с умом. Поймай рыбку, Умка! ГЕОДОМ</v>
          </cell>
          <cell r="G214">
            <v>3589</v>
          </cell>
          <cell r="H214">
            <v>3496</v>
          </cell>
          <cell r="I214">
            <v>93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3589</v>
          </cell>
        </row>
        <row r="215">
          <cell r="F215" t="str">
            <v>Игра настольная. Серия Играй с умом. Полосатый улей. ГЕОДОМ</v>
          </cell>
          <cell r="G215">
            <v>210</v>
          </cell>
          <cell r="H215">
            <v>0</v>
          </cell>
          <cell r="I215">
            <v>210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210</v>
          </cell>
        </row>
        <row r="216">
          <cell r="F216" t="str">
            <v>Игра настольная. Серия Играй с умом. Чебурашка по дорожке. ГЕОДОМ</v>
          </cell>
          <cell r="G216">
            <v>219</v>
          </cell>
          <cell r="H216">
            <v>159</v>
          </cell>
          <cell r="I216">
            <v>60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219</v>
          </cell>
        </row>
        <row r="217">
          <cell r="F217" t="str">
            <v>Игра настольная. Серия Я в игре. Гонки без правил. Турбозавры. 48 карточек. ГЕОДОМ</v>
          </cell>
          <cell r="G217">
            <v>2861</v>
          </cell>
          <cell r="H217">
            <v>2812</v>
          </cell>
          <cell r="I217">
            <v>49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2861</v>
          </cell>
        </row>
        <row r="218">
          <cell r="F218" t="str">
            <v>Игра настольная. Серия Я в игре. Построй динопарк. 48 карточек. ГЕОДОМ</v>
          </cell>
          <cell r="G218">
            <v>2475</v>
          </cell>
          <cell r="H218">
            <v>2354</v>
          </cell>
          <cell r="I218">
            <v>121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2475</v>
          </cell>
        </row>
        <row r="219">
          <cell r="F219" t="str">
            <v>Игра настольная. Серия Я в игре. Чумовые жуки. 98 карточек. ГЕОДОМ</v>
          </cell>
          <cell r="G219">
            <v>150</v>
          </cell>
          <cell r="H219">
            <v>0</v>
          </cell>
          <cell r="I219">
            <v>150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150</v>
          </cell>
        </row>
        <row r="220">
          <cell r="F220" t="str">
            <v>Игра-ходилка с викториной. В Тридевятом царстве. 59,5х42 см. ГЕОДОМ</v>
          </cell>
          <cell r="G220">
            <v>3573</v>
          </cell>
          <cell r="H220">
            <v>69</v>
          </cell>
          <cell r="I220">
            <v>130</v>
          </cell>
          <cell r="J220">
            <v>3374</v>
          </cell>
          <cell r="K220">
            <v>0</v>
          </cell>
          <cell r="L220">
            <v>0</v>
          </cell>
          <cell r="M220">
            <v>0</v>
          </cell>
          <cell r="N220">
            <v>3573</v>
          </cell>
        </row>
        <row r="221">
          <cell r="F221" t="str">
            <v>Игра-ходилка с викториной. Вирус в городе. 42х29,7 см. ГЕОДОМ</v>
          </cell>
          <cell r="G221">
            <v>1401</v>
          </cell>
          <cell r="H221">
            <v>149</v>
          </cell>
          <cell r="I221">
            <v>122</v>
          </cell>
          <cell r="J221">
            <v>1130</v>
          </cell>
          <cell r="K221">
            <v>0</v>
          </cell>
          <cell r="L221">
            <v>0</v>
          </cell>
          <cell r="M221">
            <v>0</v>
          </cell>
          <cell r="N221">
            <v>1401</v>
          </cell>
        </row>
        <row r="222">
          <cell r="F222" t="str">
            <v>Игра-ходилка с викториной. Волшебный мир единорогов. 59,5х42 см. ГЕОДОМ</v>
          </cell>
          <cell r="G222">
            <v>5471</v>
          </cell>
          <cell r="H222">
            <v>108</v>
          </cell>
          <cell r="I222">
            <v>244</v>
          </cell>
          <cell r="J222">
            <v>5119</v>
          </cell>
          <cell r="K222">
            <v>0</v>
          </cell>
          <cell r="L222">
            <v>0</v>
          </cell>
          <cell r="M222">
            <v>0</v>
          </cell>
          <cell r="N222">
            <v>5471</v>
          </cell>
        </row>
        <row r="223">
          <cell r="F223" t="str">
            <v>Игра-ходилка с викториной. Гонки по правилам. 59,5х42 см. ГЕОДОМ</v>
          </cell>
          <cell r="G223">
            <v>2615</v>
          </cell>
          <cell r="H223">
            <v>46</v>
          </cell>
          <cell r="I223">
            <v>183</v>
          </cell>
          <cell r="J223">
            <v>2386</v>
          </cell>
          <cell r="K223">
            <v>0</v>
          </cell>
          <cell r="L223">
            <v>0</v>
          </cell>
          <cell r="M223">
            <v>0</v>
          </cell>
          <cell r="N223">
            <v>2615</v>
          </cell>
        </row>
        <row r="224">
          <cell r="F224" t="str">
            <v>Игра-ходилка с викториной. Заколдованный замок. 59,5х42 см. ГЕОДОМ</v>
          </cell>
          <cell r="G224">
            <v>1955</v>
          </cell>
          <cell r="H224">
            <v>226</v>
          </cell>
          <cell r="I224">
            <v>155</v>
          </cell>
          <cell r="J224">
            <v>1574</v>
          </cell>
          <cell r="K224">
            <v>0</v>
          </cell>
          <cell r="L224">
            <v>0</v>
          </cell>
          <cell r="M224">
            <v>0</v>
          </cell>
          <cell r="N224">
            <v>1955</v>
          </cell>
        </row>
        <row r="225">
          <cell r="F225" t="str">
            <v>Игра-ходилка с викториной. Золото пиратов. 42х29,7 см. ГЕОДОМ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</row>
        <row r="226">
          <cell r="F226" t="str">
            <v>Игра-ходилка с викториной. Королевство фей. 59,5х42 см. ГЕОДОМ</v>
          </cell>
          <cell r="G226">
            <v>555</v>
          </cell>
          <cell r="H226">
            <v>201</v>
          </cell>
          <cell r="I226">
            <v>137</v>
          </cell>
          <cell r="J226">
            <v>217</v>
          </cell>
          <cell r="K226">
            <v>0</v>
          </cell>
          <cell r="L226">
            <v>0</v>
          </cell>
          <cell r="M226">
            <v>0</v>
          </cell>
          <cell r="N226">
            <v>555</v>
          </cell>
        </row>
        <row r="227">
          <cell r="F227" t="str">
            <v>Игра-ходилка с викториной. Сыромания. 42х29,7 см. ГЕОДОМ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F228" t="str">
            <v>Игра-ходилка с викториной. Тайна пиратского клада. 59,5х42 см. ГЕОДОМ</v>
          </cell>
          <cell r="G228">
            <v>3256</v>
          </cell>
          <cell r="H228">
            <v>177</v>
          </cell>
          <cell r="I228">
            <v>115</v>
          </cell>
          <cell r="J228">
            <v>2964</v>
          </cell>
          <cell r="K228">
            <v>0</v>
          </cell>
          <cell r="L228">
            <v>0</v>
          </cell>
          <cell r="M228">
            <v>0</v>
          </cell>
          <cell r="N228">
            <v>3256</v>
          </cell>
        </row>
        <row r="229">
          <cell r="F229" t="str">
            <v>Игра-ходилка с викториной. Экологический патруль. 59,5х42 см. ГЕОДОМ</v>
          </cell>
          <cell r="G229">
            <v>1024</v>
          </cell>
          <cell r="H229">
            <v>201</v>
          </cell>
          <cell r="I229">
            <v>153</v>
          </cell>
          <cell r="J229">
            <v>670</v>
          </cell>
          <cell r="K229">
            <v>0</v>
          </cell>
          <cell r="L229">
            <v>0</v>
          </cell>
          <cell r="M229">
            <v>0</v>
          </cell>
          <cell r="N229">
            <v>1024</v>
          </cell>
        </row>
        <row r="230">
          <cell r="F230" t="str">
            <v>Игра-ходилка с карточками + Дополненная реальность. Веселые гонки. Турбозавры. 59,5х42 см. ГЕОДОМ</v>
          </cell>
          <cell r="G230">
            <v>385</v>
          </cell>
          <cell r="H230">
            <v>384</v>
          </cell>
          <cell r="I230">
            <v>1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385</v>
          </cell>
        </row>
        <row r="231">
          <cell r="F231" t="str">
            <v>Игра-ходилка с карточками + Дополненная реальность. Новогодний КАРвардак. 59,5х42 см. ГЕОДОМ</v>
          </cell>
          <cell r="G231">
            <v>3027</v>
          </cell>
          <cell r="H231">
            <v>2713</v>
          </cell>
          <cell r="I231">
            <v>314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3027</v>
          </cell>
        </row>
        <row r="232">
          <cell r="F232" t="str">
            <v>Игра-ходилка с карточками. Большая кругосветка. 59,5х42 см. ГЕОДОМ</v>
          </cell>
          <cell r="G232">
            <v>3449</v>
          </cell>
          <cell r="H232">
            <v>162</v>
          </cell>
          <cell r="I232">
            <v>90</v>
          </cell>
          <cell r="J232">
            <v>3197</v>
          </cell>
          <cell r="K232">
            <v>0</v>
          </cell>
          <cell r="L232">
            <v>0</v>
          </cell>
          <cell r="M232">
            <v>0</v>
          </cell>
          <cell r="N232">
            <v>3449</v>
          </cell>
        </row>
        <row r="233">
          <cell r="F233" t="str">
            <v>Игра-ходилка с карточками. Древние люди. 59,5х42 см. ГЕОДОМ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</row>
        <row r="234">
          <cell r="F234" t="str">
            <v>Игра-ходилка с карточками. Робогород. 59,5х42 см. ГЕОДОМ</v>
          </cell>
          <cell r="G234">
            <v>1436</v>
          </cell>
          <cell r="H234">
            <v>253</v>
          </cell>
          <cell r="I234">
            <v>159</v>
          </cell>
          <cell r="J234">
            <v>1024</v>
          </cell>
          <cell r="K234">
            <v>0</v>
          </cell>
          <cell r="L234">
            <v>0</v>
          </cell>
          <cell r="M234">
            <v>0</v>
          </cell>
          <cell r="N234">
            <v>1436</v>
          </cell>
        </row>
        <row r="235">
          <cell r="F235" t="str">
            <v>Игра-ходилка с карточками. Танки, в бой! 59,5х42 см. ГЕОДОМ</v>
          </cell>
          <cell r="G235">
            <v>3511</v>
          </cell>
          <cell r="H235">
            <v>377</v>
          </cell>
          <cell r="I235">
            <v>198</v>
          </cell>
          <cell r="J235">
            <v>2936</v>
          </cell>
          <cell r="K235">
            <v>0</v>
          </cell>
          <cell r="L235">
            <v>0</v>
          </cell>
          <cell r="M235">
            <v>0</v>
          </cell>
          <cell r="N235">
            <v>3511</v>
          </cell>
        </row>
        <row r="236">
          <cell r="F236" t="str">
            <v>Игра-ходилка с карточками. Чебурашка. 59,5х42 см. ГЕОДОМ</v>
          </cell>
          <cell r="G236">
            <v>6195</v>
          </cell>
          <cell r="H236">
            <v>271</v>
          </cell>
          <cell r="I236">
            <v>191</v>
          </cell>
          <cell r="J236">
            <v>5733</v>
          </cell>
          <cell r="K236">
            <v>0</v>
          </cell>
          <cell r="L236">
            <v>0</v>
          </cell>
          <cell r="M236">
            <v>0</v>
          </cell>
          <cell r="N236">
            <v>6195</v>
          </cell>
        </row>
        <row r="237">
          <cell r="F237" t="str">
            <v>Игра-ходилка с фишками для малышей 2в1. Азбука+Счет. 42х29,7 см. ГЕОДОМ</v>
          </cell>
          <cell r="G237">
            <v>424</v>
          </cell>
          <cell r="H237">
            <v>222</v>
          </cell>
          <cell r="I237">
            <v>202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424</v>
          </cell>
        </row>
        <row r="238">
          <cell r="F238" t="str">
            <v>Игра-ходилка с фишками для малышей 2в1. В зоопарке+В океане. 42х29,7 см. ГЕОДОМ</v>
          </cell>
          <cell r="G238">
            <v>2492</v>
          </cell>
          <cell r="H238">
            <v>377</v>
          </cell>
          <cell r="I238">
            <v>108</v>
          </cell>
          <cell r="J238">
            <v>2007</v>
          </cell>
          <cell r="K238">
            <v>0</v>
          </cell>
          <cell r="L238">
            <v>0</v>
          </cell>
          <cell r="M238">
            <v>0</v>
          </cell>
          <cell r="N238">
            <v>2492</v>
          </cell>
        </row>
        <row r="239">
          <cell r="F239" t="str">
            <v>Игра-ходилка с фишками для малышей 2в1. Времена года+Новый год. 42х29,7 см. ГЕОДОМ</v>
          </cell>
          <cell r="G239">
            <v>4654</v>
          </cell>
          <cell r="H239">
            <v>30</v>
          </cell>
          <cell r="I239">
            <v>175</v>
          </cell>
          <cell r="J239">
            <v>4449</v>
          </cell>
          <cell r="K239">
            <v>0</v>
          </cell>
          <cell r="L239">
            <v>0</v>
          </cell>
          <cell r="M239">
            <v>0</v>
          </cell>
          <cell r="N239">
            <v>4654</v>
          </cell>
        </row>
        <row r="240">
          <cell r="F240" t="str">
            <v>Игра-ходилка с фишками для малышей 2в1. Где чей малыш+Кто как говорит. 42х29,7 см. ГЕОДОМ</v>
          </cell>
          <cell r="G240">
            <v>2701</v>
          </cell>
          <cell r="H240">
            <v>261</v>
          </cell>
          <cell r="I240">
            <v>266</v>
          </cell>
          <cell r="J240">
            <v>2174</v>
          </cell>
          <cell r="K240">
            <v>0</v>
          </cell>
          <cell r="L240">
            <v>0</v>
          </cell>
          <cell r="M240">
            <v>0</v>
          </cell>
          <cell r="N240">
            <v>2701</v>
          </cell>
        </row>
        <row r="241">
          <cell r="F241" t="str">
            <v>Игра-ходилка с фишками для малышей 2в1. День рождения + Парк аттракционов. 42х29,7 см. ГЕОДОМ</v>
          </cell>
          <cell r="G241">
            <v>741</v>
          </cell>
          <cell r="H241">
            <v>194</v>
          </cell>
          <cell r="I241">
            <v>148</v>
          </cell>
          <cell r="J241">
            <v>399</v>
          </cell>
          <cell r="K241">
            <v>0</v>
          </cell>
          <cell r="L241">
            <v>0</v>
          </cell>
          <cell r="M241">
            <v>0</v>
          </cell>
          <cell r="N241">
            <v>741</v>
          </cell>
        </row>
        <row r="242">
          <cell r="F242" t="str">
            <v>Игра-ходилка с фишками для малышей 2в1. Динозавры+Космос. 42х29,7 см. ГЕОДОМ</v>
          </cell>
          <cell r="G242">
            <v>2722</v>
          </cell>
          <cell r="H242">
            <v>133</v>
          </cell>
          <cell r="I242">
            <v>119</v>
          </cell>
          <cell r="J242">
            <v>2470</v>
          </cell>
          <cell r="K242">
            <v>0</v>
          </cell>
          <cell r="L242">
            <v>0</v>
          </cell>
          <cell r="M242">
            <v>0</v>
          </cell>
          <cell r="N242">
            <v>2722</v>
          </cell>
        </row>
        <row r="243">
          <cell r="F243" t="str">
            <v>Игра-ходилка с фишками для малышей 2в1. Играем с Долли. Фигуры+Цвета. 42х29,7 см. ГЕОДОМ</v>
          </cell>
          <cell r="G243">
            <v>70</v>
          </cell>
          <cell r="H243">
            <v>0</v>
          </cell>
          <cell r="I243">
            <v>70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70</v>
          </cell>
        </row>
        <row r="244">
          <cell r="F244" t="str">
            <v>Игра-ходилка с фишками для малышей 2в1. Котики+Совушки. 42х29,7 см. ГЕОДОМ</v>
          </cell>
          <cell r="G244">
            <v>5</v>
          </cell>
          <cell r="H244">
            <v>0</v>
          </cell>
          <cell r="I244">
            <v>5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5</v>
          </cell>
        </row>
        <row r="245">
          <cell r="F245" t="str">
            <v>Игра-ходилка с фишками для малышей 2в1. Любимые сказки+Детский сад. 42х29,7 см. ГЕОДОМ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F246" t="str">
            <v>Игра-ходилка с фишками для малышей 2в1. На ферме+В лесу. 42х29,7 см. ГЕОДОМ</v>
          </cell>
          <cell r="G246">
            <v>1408</v>
          </cell>
          <cell r="H246">
            <v>149</v>
          </cell>
          <cell r="I246">
            <v>211</v>
          </cell>
          <cell r="J246">
            <v>1048</v>
          </cell>
          <cell r="K246">
            <v>0</v>
          </cell>
          <cell r="L246">
            <v>0</v>
          </cell>
          <cell r="M246">
            <v>0</v>
          </cell>
          <cell r="N246">
            <v>1408</v>
          </cell>
        </row>
        <row r="247">
          <cell r="F247" t="str">
            <v>Игра-ходилка с фишками для малышей 2в1. Принцесса+Волшебные феи. 42х29,7 см. ГЕОДОМ</v>
          </cell>
          <cell r="G247">
            <v>192</v>
          </cell>
          <cell r="H247">
            <v>0</v>
          </cell>
          <cell r="I247">
            <v>192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192</v>
          </cell>
        </row>
        <row r="248">
          <cell r="F248" t="str">
            <v>Игра-ходилка с фишками для малышей 2в1. Строительные машины+ Транспорт в городе. 42х29,7 см. ГЕОДОМ</v>
          </cell>
          <cell r="G248">
            <v>1391</v>
          </cell>
          <cell r="H248">
            <v>413</v>
          </cell>
          <cell r="I248">
            <v>141</v>
          </cell>
          <cell r="J248">
            <v>837</v>
          </cell>
          <cell r="K248">
            <v>0</v>
          </cell>
          <cell r="L248">
            <v>0</v>
          </cell>
          <cell r="M248">
            <v>0</v>
          </cell>
          <cell r="N248">
            <v>1391</v>
          </cell>
        </row>
        <row r="249">
          <cell r="F249" t="str">
            <v>Игра-ходилка с фишками для малышей 2в1. Транспорт+Юный пешеход. 42х29,7 см. ГЕОДОМ</v>
          </cell>
          <cell r="G249">
            <v>3808</v>
          </cell>
          <cell r="H249">
            <v>549</v>
          </cell>
          <cell r="I249">
            <v>154</v>
          </cell>
          <cell r="J249">
            <v>3105</v>
          </cell>
          <cell r="K249">
            <v>0</v>
          </cell>
          <cell r="L249">
            <v>0</v>
          </cell>
          <cell r="M249">
            <v>0</v>
          </cell>
          <cell r="N249">
            <v>3808</v>
          </cell>
        </row>
        <row r="250">
          <cell r="F250" t="str">
            <v>Игра-ходилка с фишками для малышей 2в1. Турбозавры.Машины+Динозавры. 42х29,7 см. ГЕОДОМ</v>
          </cell>
          <cell r="G250">
            <v>169</v>
          </cell>
          <cell r="H250">
            <v>0</v>
          </cell>
          <cell r="I250">
            <v>57</v>
          </cell>
          <cell r="J250">
            <v>112</v>
          </cell>
          <cell r="K250">
            <v>0</v>
          </cell>
          <cell r="L250">
            <v>0</v>
          </cell>
          <cell r="M250">
            <v>155</v>
          </cell>
          <cell r="N250">
            <v>324</v>
          </cell>
        </row>
        <row r="251">
          <cell r="F251" t="str">
            <v>Игра-ходилка с фишками для малышей 2в1. Умка. Веселые гонки+Ледяной лабиринт. 42х29,7 см. ГЕОДОМ</v>
          </cell>
          <cell r="G251">
            <v>1177</v>
          </cell>
          <cell r="H251">
            <v>160</v>
          </cell>
          <cell r="I251">
            <v>130</v>
          </cell>
          <cell r="J251">
            <v>887</v>
          </cell>
          <cell r="K251">
            <v>0</v>
          </cell>
          <cell r="L251">
            <v>0</v>
          </cell>
          <cell r="M251">
            <v>0</v>
          </cell>
          <cell r="N251">
            <v>1177</v>
          </cell>
        </row>
        <row r="252">
          <cell r="F252" t="str">
            <v>Игра-ходилка с фишками для малышей 2в1. Эмоции+Уроки вежливости. 42х29,7 см. ГЕОДОМ</v>
          </cell>
          <cell r="G252">
            <v>1740</v>
          </cell>
          <cell r="H252">
            <v>223</v>
          </cell>
          <cell r="I252">
            <v>46</v>
          </cell>
          <cell r="J252">
            <v>1471</v>
          </cell>
          <cell r="K252">
            <v>0</v>
          </cell>
          <cell r="L252">
            <v>0</v>
          </cell>
          <cell r="M252">
            <v>0</v>
          </cell>
          <cell r="N252">
            <v>1740</v>
          </cell>
        </row>
        <row r="253">
          <cell r="F253" t="str">
            <v>Игра-ходилка с фишками для малышей. В зоопарке. 42х29,7 см. ГЕОДОМ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F254" t="str">
            <v>Игра-ходилка с фишками для малышей. В лесу. 42х29,7 см. ГЕОДОМ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</row>
        <row r="255">
          <cell r="F255" t="str">
            <v>Игра-ходилка с фишками для малышей. В океане. 42х29,7 см. ГЕОДОМ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</row>
        <row r="256">
          <cell r="F256" t="str">
            <v>Игра-ходилка с фишками для малышей. Маленькие принцессы. 42х29,7 см. ГЕОДОМ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</row>
        <row r="257">
          <cell r="F257" t="str">
            <v>Игра-ходилка с фишками для малышей. Малыши пони. 42х29,7 см. ГЕОДОМ</v>
          </cell>
          <cell r="G257">
            <v>15</v>
          </cell>
          <cell r="H257">
            <v>15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15</v>
          </cell>
        </row>
        <row r="258">
          <cell r="F258" t="str">
            <v>Игра-ходилка с фишками для малышей. На ферме. 42х29,7 см. ГЕОДОМ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7</v>
          </cell>
          <cell r="N258">
            <v>7</v>
          </cell>
        </row>
        <row r="259">
          <cell r="F259" t="str">
            <v>Игра-ходилка с фишками для малышей. Русский алфавит. 42х29,7 см. ГЕОДОМ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</row>
        <row r="260">
          <cell r="F260" t="str">
            <v>Игра-ходилка с фишками. Автогонки. 29,7х42 см. ГЕОДОМ</v>
          </cell>
          <cell r="G260">
            <v>9755</v>
          </cell>
          <cell r="H260">
            <v>9466</v>
          </cell>
          <cell r="I260">
            <v>289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9755</v>
          </cell>
        </row>
        <row r="261">
          <cell r="F261" t="str">
            <v>Игра-ходилка с фишками. В городе. 59,5х42 см. ГЕОДОМ</v>
          </cell>
          <cell r="G261">
            <v>3171</v>
          </cell>
          <cell r="H261">
            <v>184</v>
          </cell>
          <cell r="I261">
            <v>87</v>
          </cell>
          <cell r="J261">
            <v>2900</v>
          </cell>
          <cell r="K261">
            <v>0</v>
          </cell>
          <cell r="L261">
            <v>0</v>
          </cell>
          <cell r="M261">
            <v>0</v>
          </cell>
          <cell r="N261">
            <v>3171</v>
          </cell>
        </row>
        <row r="262">
          <cell r="F262" t="str">
            <v>Игра-ходилка с фишками. В океане. 59,5х42 см. ГЕОДОМ</v>
          </cell>
          <cell r="G262">
            <v>862</v>
          </cell>
          <cell r="H262">
            <v>115</v>
          </cell>
          <cell r="I262">
            <v>152</v>
          </cell>
          <cell r="J262">
            <v>595</v>
          </cell>
          <cell r="K262">
            <v>0</v>
          </cell>
          <cell r="L262">
            <v>0</v>
          </cell>
          <cell r="M262">
            <v>0</v>
          </cell>
          <cell r="N262">
            <v>862</v>
          </cell>
        </row>
        <row r="263">
          <cell r="F263" t="str">
            <v>Игра-ходилка с фишками. В поисках сокровищ. Пираты. 59,5х42 см. ГЕОДОМ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</row>
        <row r="264">
          <cell r="F264" t="str">
            <v>Игра-ходилка с фишками. Вокруг света. Австралия и Океания. 59,5х42 см. ГЕОДОМ</v>
          </cell>
          <cell r="G264">
            <v>93</v>
          </cell>
          <cell r="H264">
            <v>0</v>
          </cell>
          <cell r="I264">
            <v>93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93</v>
          </cell>
        </row>
        <row r="265">
          <cell r="F265" t="str">
            <v>Игра-ходилка с фишками. Вокруг света. Азия. 59,5х42 см. ГЕОДОМ</v>
          </cell>
          <cell r="G265">
            <v>17</v>
          </cell>
          <cell r="H265">
            <v>0</v>
          </cell>
          <cell r="I265">
            <v>17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17</v>
          </cell>
        </row>
        <row r="266">
          <cell r="F266" t="str">
            <v>Игра-ходилка с фишками. Вокруг света. Европа. 59,5х42 см. ГЕОДОМ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</row>
        <row r="267">
          <cell r="F267" t="str">
            <v>Игра-ходилка с фишками. Вокруг света. Северная Америка. 59,5х42 см. ГЕОДОМ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</row>
        <row r="268">
          <cell r="F268" t="str">
            <v>Игра-ходилка с фишками. Вокруг света. Южная Америка. 59,5х42 см. ГЕОДОМ</v>
          </cell>
          <cell r="G268">
            <v>218</v>
          </cell>
          <cell r="H268">
            <v>121</v>
          </cell>
          <cell r="I268">
            <v>97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218</v>
          </cell>
        </row>
        <row r="269">
          <cell r="F269" t="str">
            <v>Игра-ходилка с фишками. Волшебник Изумрудного города. 29,7х42 см. ГЕОДОМ</v>
          </cell>
          <cell r="G269">
            <v>7503</v>
          </cell>
          <cell r="H269">
            <v>7204</v>
          </cell>
          <cell r="I269">
            <v>299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7503</v>
          </cell>
        </row>
        <row r="270">
          <cell r="F270" t="str">
            <v>Игра-ходилка с фишками. Динозавры. 29,7х42 см. ГЕОДОМ</v>
          </cell>
          <cell r="G270">
            <v>7530</v>
          </cell>
          <cell r="H270">
            <v>7305</v>
          </cell>
          <cell r="I270">
            <v>225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7530</v>
          </cell>
        </row>
        <row r="271">
          <cell r="F271" t="str">
            <v>Игра-ходилка с фишками. Дом для кукол. 29,7х42 см. ГЕОДОМ</v>
          </cell>
          <cell r="G271">
            <v>9489</v>
          </cell>
          <cell r="H271">
            <v>9200</v>
          </cell>
          <cell r="I271">
            <v>289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9489</v>
          </cell>
        </row>
        <row r="272">
          <cell r="F272" t="str">
            <v>Игра-ходилка с фишками. Дом с привидениями. 29,7х42 см. ГЕОДОМ</v>
          </cell>
          <cell r="G272">
            <v>9895</v>
          </cell>
          <cell r="H272">
            <v>9667</v>
          </cell>
          <cell r="I272">
            <v>228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9895</v>
          </cell>
        </row>
        <row r="273">
          <cell r="F273" t="str">
            <v>Игра-ходилка с фишками. Животный мир Земли. 59,5х42 см. ГЕОДОМ</v>
          </cell>
          <cell r="G273">
            <v>190</v>
          </cell>
          <cell r="H273">
            <v>27</v>
          </cell>
          <cell r="I273">
            <v>163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190</v>
          </cell>
        </row>
        <row r="274">
          <cell r="F274" t="str">
            <v>Игра-ходилка с фишками. Космос. 29,7х42 см. ГЕОДОМ</v>
          </cell>
          <cell r="G274">
            <v>9622</v>
          </cell>
          <cell r="H274">
            <v>9328</v>
          </cell>
          <cell r="I274">
            <v>294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9622</v>
          </cell>
        </row>
        <row r="275">
          <cell r="F275" t="str">
            <v>Игра-ходилка с фишками. Моя Россия. 29,7х42 см. ГЕОДОМ</v>
          </cell>
          <cell r="G275">
            <v>8113</v>
          </cell>
          <cell r="H275">
            <v>7842</v>
          </cell>
          <cell r="I275">
            <v>271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8113</v>
          </cell>
        </row>
        <row r="276">
          <cell r="F276" t="str">
            <v>Игра-ходилка с фишками. Народы мира. 59,5х42 см. ГЕОДОМ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F277" t="str">
            <v>Игра-ходилка с фишками. Пираты. Бухта сокровищ. 29,7х42 см. ГЕОДОМ</v>
          </cell>
          <cell r="G277">
            <v>9762</v>
          </cell>
          <cell r="H277">
            <v>9540</v>
          </cell>
          <cell r="I277">
            <v>222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9762</v>
          </cell>
        </row>
        <row r="278">
          <cell r="F278" t="str">
            <v>Игра-ходилка с фишками. Путешествие в мир динозавров. 59,5х42 см. ГЕОДОМ</v>
          </cell>
          <cell r="G278">
            <v>7720</v>
          </cell>
          <cell r="H278">
            <v>3120</v>
          </cell>
          <cell r="I278">
            <v>178</v>
          </cell>
          <cell r="J278">
            <v>4422</v>
          </cell>
          <cell r="K278">
            <v>0</v>
          </cell>
          <cell r="L278">
            <v>0</v>
          </cell>
          <cell r="M278">
            <v>0</v>
          </cell>
          <cell r="N278">
            <v>7720</v>
          </cell>
        </row>
        <row r="279">
          <cell r="F279" t="str">
            <v>Игра-ходилка с фишками. Путешествие пингвинов. Антарктида. 59,5х42 см. ГЕОДОМ</v>
          </cell>
          <cell r="G279">
            <v>740</v>
          </cell>
          <cell r="H279">
            <v>224</v>
          </cell>
          <cell r="I279">
            <v>38</v>
          </cell>
          <cell r="J279">
            <v>478</v>
          </cell>
          <cell r="K279">
            <v>0</v>
          </cell>
          <cell r="L279">
            <v>0</v>
          </cell>
          <cell r="M279">
            <v>0</v>
          </cell>
          <cell r="N279">
            <v>740</v>
          </cell>
        </row>
        <row r="280">
          <cell r="F280" t="str">
            <v>Игра-ходилка с фишками. Путешествие по России. 59,5х42 см. ГЕОДОМ</v>
          </cell>
          <cell r="G280">
            <v>2641</v>
          </cell>
          <cell r="H280">
            <v>421</v>
          </cell>
          <cell r="I280">
            <v>268</v>
          </cell>
          <cell r="J280">
            <v>1952</v>
          </cell>
          <cell r="K280">
            <v>0</v>
          </cell>
          <cell r="L280">
            <v>0</v>
          </cell>
          <cell r="M280">
            <v>0</v>
          </cell>
          <cell r="N280">
            <v>2641</v>
          </cell>
        </row>
        <row r="281">
          <cell r="F281" t="str">
            <v>Игра-ходилка с фишками. Солнечная система. 59,5х42 см. ГЕОДОМ</v>
          </cell>
          <cell r="G281">
            <v>6932</v>
          </cell>
          <cell r="H281">
            <v>89</v>
          </cell>
          <cell r="I281">
            <v>212</v>
          </cell>
          <cell r="J281">
            <v>6631</v>
          </cell>
          <cell r="K281">
            <v>0</v>
          </cell>
          <cell r="L281">
            <v>0</v>
          </cell>
          <cell r="M281">
            <v>0</v>
          </cell>
          <cell r="N281">
            <v>6932</v>
          </cell>
        </row>
        <row r="282">
          <cell r="F282" t="str">
            <v>Игра-ходилка с фишками. Чудеса света. 59,5х42 см. ГЕОДОМ</v>
          </cell>
          <cell r="G282">
            <v>1998</v>
          </cell>
          <cell r="H282">
            <v>190</v>
          </cell>
          <cell r="I282">
            <v>46</v>
          </cell>
          <cell r="J282">
            <v>1762</v>
          </cell>
          <cell r="K282">
            <v>0</v>
          </cell>
          <cell r="L282">
            <v>0</v>
          </cell>
          <cell r="M282">
            <v>0</v>
          </cell>
          <cell r="N282">
            <v>1998</v>
          </cell>
        </row>
        <row r="283">
          <cell r="F283" t="str">
            <v>Игра-ходилка с фишками. Эверест. 59,5х42 см. ГЕОДОМ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</row>
        <row r="284">
          <cell r="F284" t="str">
            <v>Игра-ходилка. Смешарики. Комната сокровищ. 59,5х42 см. ГЕОДОМ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F285" t="str">
            <v>Игротека. 3 игры в коробке. ГЕОДОМ</v>
          </cell>
          <cell r="G285">
            <v>1027</v>
          </cell>
          <cell r="H285">
            <v>15</v>
          </cell>
          <cell r="I285">
            <v>11</v>
          </cell>
          <cell r="J285">
            <v>1001</v>
          </cell>
          <cell r="K285">
            <v>0</v>
          </cell>
          <cell r="L285">
            <v>0</v>
          </cell>
          <cell r="M285">
            <v>0</v>
          </cell>
          <cell r="N285">
            <v>1027</v>
          </cell>
        </row>
        <row r="286">
          <cell r="F286" t="str">
            <v>Карнавальные маски своими руками. Волшебный мир. 4 образа. ГЕОДОМ</v>
          </cell>
          <cell r="G286">
            <v>2439</v>
          </cell>
          <cell r="H286">
            <v>2282</v>
          </cell>
          <cell r="I286">
            <v>157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2439</v>
          </cell>
        </row>
        <row r="287">
          <cell r="F287" t="str">
            <v>Карнавальные маски своими руками. Дед Мороз и друзья. 4 образа. ГЕОДОМ</v>
          </cell>
          <cell r="G287">
            <v>1602</v>
          </cell>
          <cell r="H287">
            <v>1249</v>
          </cell>
          <cell r="I287">
            <v>353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1602</v>
          </cell>
        </row>
        <row r="288">
          <cell r="F288" t="str">
            <v>Карнавальные маски своими руками. Новый год. 4 образа. ГЕОДОМ</v>
          </cell>
          <cell r="G288">
            <v>197</v>
          </cell>
          <cell r="H288">
            <v>0</v>
          </cell>
          <cell r="I288">
            <v>197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197</v>
          </cell>
        </row>
        <row r="289">
          <cell r="F289" t="str">
            <v>Карнавальные маски своими руками. Праздник супергероя. 4 образа. ГЕОДОМ</v>
          </cell>
          <cell r="G289">
            <v>3168</v>
          </cell>
          <cell r="H289">
            <v>2961</v>
          </cell>
          <cell r="I289">
            <v>207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3168</v>
          </cell>
        </row>
        <row r="290">
          <cell r="F290" t="str">
            <v>Карнавальные маски своими руками. Хеллоуин. 4 образа. ГЕОДОМ</v>
          </cell>
          <cell r="G290">
            <v>1881</v>
          </cell>
          <cell r="H290">
            <v>1722</v>
          </cell>
          <cell r="I290">
            <v>159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1881</v>
          </cell>
        </row>
        <row r="291">
          <cell r="F291" t="str">
            <v>Карта 101х69 см. Динозавры. Юрский период. ЛАМ. Настенная в тубусе. ГЕОДОМ</v>
          </cell>
          <cell r="G291">
            <v>240</v>
          </cell>
          <cell r="H291">
            <v>16</v>
          </cell>
          <cell r="I291">
            <v>36</v>
          </cell>
          <cell r="J291">
            <v>0</v>
          </cell>
          <cell r="K291">
            <v>188</v>
          </cell>
          <cell r="L291">
            <v>0</v>
          </cell>
          <cell r="M291">
            <v>0</v>
          </cell>
          <cell r="N291">
            <v>240</v>
          </cell>
        </row>
        <row r="292">
          <cell r="F292" t="str">
            <v>Карта 101х69 см. Динозавры. Юрский период. ЛАМ. Настенная на рейках. ГЕОДОМ</v>
          </cell>
          <cell r="G292">
            <v>40</v>
          </cell>
          <cell r="H292">
            <v>4</v>
          </cell>
          <cell r="I292">
            <v>36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40</v>
          </cell>
        </row>
        <row r="293">
          <cell r="F293" t="str">
            <v>Карта 101х69 см. Динозавры. Юрский период. ЛАМ. Настенная. ГЕОДОМ</v>
          </cell>
          <cell r="G293">
            <v>131</v>
          </cell>
          <cell r="H293">
            <v>110</v>
          </cell>
          <cell r="I293">
            <v>21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131</v>
          </cell>
        </row>
        <row r="294">
          <cell r="F294" t="str">
            <v>Карта 101х69 см. Достопримечательности мира. ЛАМ. Настенная на рейках. ГЕОДОМ</v>
          </cell>
          <cell r="G294">
            <v>20</v>
          </cell>
          <cell r="H294">
            <v>0</v>
          </cell>
          <cell r="I294">
            <v>20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20</v>
          </cell>
        </row>
        <row r="295">
          <cell r="F295" t="str">
            <v>Карта 101х69 см. Звездное небо/Планеты. ЛАМ. Настенная в тубусе. ГЕОДОМ</v>
          </cell>
          <cell r="G295">
            <v>772</v>
          </cell>
          <cell r="H295">
            <v>28</v>
          </cell>
          <cell r="I295">
            <v>66</v>
          </cell>
          <cell r="J295">
            <v>0</v>
          </cell>
          <cell r="K295">
            <v>678</v>
          </cell>
          <cell r="L295">
            <v>0</v>
          </cell>
          <cell r="M295">
            <v>0</v>
          </cell>
          <cell r="N295">
            <v>772</v>
          </cell>
        </row>
        <row r="296">
          <cell r="F296" t="str">
            <v>Карта 101х69 см. Звездное небо/Планеты. ЛАМ. Настенная на рейках. ГЕОДОМ</v>
          </cell>
          <cell r="G296">
            <v>27</v>
          </cell>
          <cell r="H296">
            <v>12</v>
          </cell>
          <cell r="I296">
            <v>15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27</v>
          </cell>
        </row>
        <row r="297">
          <cell r="F297" t="str">
            <v>Карта 101х69 см. Звездное небо/Планеты. ЛАМ. Настенная. ГЕОДОМ</v>
          </cell>
          <cell r="G297">
            <v>102</v>
          </cell>
          <cell r="H297">
            <v>49</v>
          </cell>
          <cell r="I297">
            <v>53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102</v>
          </cell>
        </row>
        <row r="298">
          <cell r="F298" t="str">
            <v>Карта 101х69 см. Карта для детей. Республика Казахстан. ЛАМ. Настенная в тубусе. ГЕОДОМ</v>
          </cell>
          <cell r="G298">
            <v>1538</v>
          </cell>
          <cell r="H298">
            <v>11</v>
          </cell>
          <cell r="I298">
            <v>9</v>
          </cell>
          <cell r="J298">
            <v>0</v>
          </cell>
          <cell r="K298">
            <v>1518</v>
          </cell>
          <cell r="L298">
            <v>0</v>
          </cell>
          <cell r="M298">
            <v>0</v>
          </cell>
          <cell r="N298">
            <v>1538</v>
          </cell>
        </row>
        <row r="299">
          <cell r="F299" t="str">
            <v>Карта 101х69 см. Карта для детей. Республика Казахстан. ЛАМ. Настенная на рейках. ГЕОДОМ</v>
          </cell>
          <cell r="G299">
            <v>1557</v>
          </cell>
          <cell r="H299">
            <v>2</v>
          </cell>
          <cell r="I299">
            <v>37</v>
          </cell>
          <cell r="J299">
            <v>0</v>
          </cell>
          <cell r="K299">
            <v>1518</v>
          </cell>
          <cell r="L299">
            <v>0</v>
          </cell>
          <cell r="M299">
            <v>0</v>
          </cell>
          <cell r="N299">
            <v>1557</v>
          </cell>
        </row>
        <row r="300">
          <cell r="F300" t="str">
            <v>Карта 101х69 см. Карта для детей. Республика Казахстан. ЛАМ. Настенная. ГЕОДОМ</v>
          </cell>
          <cell r="G300">
            <v>1602</v>
          </cell>
          <cell r="H300">
            <v>38</v>
          </cell>
          <cell r="I300">
            <v>46</v>
          </cell>
          <cell r="J300">
            <v>0</v>
          </cell>
          <cell r="K300">
            <v>1518</v>
          </cell>
          <cell r="L300">
            <v>0</v>
          </cell>
          <cell r="M300">
            <v>0</v>
          </cell>
          <cell r="N300">
            <v>1602</v>
          </cell>
        </row>
        <row r="301">
          <cell r="F301" t="str">
            <v>Карта 101х69 см. Мир Политический. ЛАМ. Настенная в тубусе. М1:27,5 млн. ГЕОДОМ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F302" t="str">
            <v>Карта 101х69 см. Мир Политический. ЛАМ. Настенная в тубусе. М1:27,5 млн. ПРОкарта</v>
          </cell>
          <cell r="G302">
            <v>303</v>
          </cell>
          <cell r="H302">
            <v>11</v>
          </cell>
          <cell r="I302">
            <v>38</v>
          </cell>
          <cell r="J302">
            <v>0</v>
          </cell>
          <cell r="K302">
            <v>254</v>
          </cell>
          <cell r="L302">
            <v>0</v>
          </cell>
          <cell r="M302">
            <v>0</v>
          </cell>
          <cell r="N302">
            <v>303</v>
          </cell>
        </row>
        <row r="303">
          <cell r="F303" t="str">
            <v>Карта 101х69 см. Мир Политический. ЛАМ. Настенная на рейках. М1:27,5 млн. ГЕОДОМ</v>
          </cell>
          <cell r="G303">
            <v>16</v>
          </cell>
          <cell r="H303">
            <v>0</v>
          </cell>
          <cell r="I303">
            <v>16</v>
          </cell>
          <cell r="J303">
            <v>0</v>
          </cell>
          <cell r="K303">
            <v>0</v>
          </cell>
          <cell r="L303">
            <v>0</v>
          </cell>
          <cell r="M303">
            <v>99</v>
          </cell>
          <cell r="N303">
            <v>115</v>
          </cell>
        </row>
        <row r="304">
          <cell r="F304" t="str">
            <v>Карта 101х69 см. Мир Политический. ЛАМ. Настенная на рейках. М1:27,5 млн. ПРОкарта</v>
          </cell>
          <cell r="G304">
            <v>23</v>
          </cell>
          <cell r="H304">
            <v>19</v>
          </cell>
          <cell r="I304">
            <v>4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23</v>
          </cell>
        </row>
        <row r="305">
          <cell r="F305" t="str">
            <v>Карта 101х69 см. Мир Политический. ЛАМ. Настенная. М1:27,5 млн. ГЕОДОМ</v>
          </cell>
          <cell r="G305">
            <v>9</v>
          </cell>
          <cell r="H305">
            <v>0</v>
          </cell>
          <cell r="I305">
            <v>9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9</v>
          </cell>
        </row>
        <row r="306">
          <cell r="F306" t="str">
            <v>Карта 101х69 см. Мир Политический. ЛАМ. Настенная. М1:27,5 млн. ПРОкарта</v>
          </cell>
          <cell r="G306">
            <v>791</v>
          </cell>
          <cell r="H306">
            <v>93</v>
          </cell>
          <cell r="I306">
            <v>36</v>
          </cell>
          <cell r="J306">
            <v>0</v>
          </cell>
          <cell r="K306">
            <v>662</v>
          </cell>
          <cell r="L306">
            <v>0</v>
          </cell>
          <cell r="M306">
            <v>0</v>
          </cell>
          <cell r="N306">
            <v>791</v>
          </cell>
        </row>
        <row r="307">
          <cell r="F307" t="str">
            <v>Карта 101х69 см. Мир Политический. Россия П/А. Субъекты. ЛАМ. Настенная двухсторонняя в тубусе. ГЕОД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</row>
        <row r="308">
          <cell r="F308" t="str">
            <v>Карта 101х69 см. Мир Политический. Россия П/А. Субъекты. ЛАМ. Настенная двухсторонняя на рейках. ГЕО</v>
          </cell>
          <cell r="G308">
            <v>23</v>
          </cell>
          <cell r="H308">
            <v>11</v>
          </cell>
          <cell r="I308">
            <v>12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23</v>
          </cell>
        </row>
        <row r="309">
          <cell r="F309" t="str">
            <v>Карта 101х69 см. Мир Политический. Россия П/А. Субъекты. ЛАМ. Настенная двухсторонняя. ГЕОДОМ</v>
          </cell>
          <cell r="G309">
            <v>48</v>
          </cell>
          <cell r="H309">
            <v>19</v>
          </cell>
          <cell r="I309">
            <v>29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48</v>
          </cell>
        </row>
        <row r="310">
          <cell r="F310" t="str">
            <v>Карта 101х69 см. Мир Политический. РФ П/А. Субъекты. ЛАМ. Настенная двухсторонняя в тубусе. ПРОкарта</v>
          </cell>
          <cell r="G310">
            <v>528</v>
          </cell>
          <cell r="H310">
            <v>43</v>
          </cell>
          <cell r="I310">
            <v>51</v>
          </cell>
          <cell r="J310">
            <v>0</v>
          </cell>
          <cell r="K310">
            <v>434</v>
          </cell>
          <cell r="L310">
            <v>0</v>
          </cell>
          <cell r="M310">
            <v>0</v>
          </cell>
          <cell r="N310">
            <v>528</v>
          </cell>
        </row>
        <row r="311">
          <cell r="F311" t="str">
            <v>Карта 101х69 см. Мир Политический. РФ П/А. Субъекты. ЛАМ. Настенная двухсторонняя на рейках. ПРОкарт</v>
          </cell>
          <cell r="G311">
            <v>258</v>
          </cell>
          <cell r="H311">
            <v>26</v>
          </cell>
          <cell r="I311">
            <v>15</v>
          </cell>
          <cell r="J311">
            <v>0</v>
          </cell>
          <cell r="K311">
            <v>217</v>
          </cell>
          <cell r="L311">
            <v>0</v>
          </cell>
          <cell r="M311">
            <v>0</v>
          </cell>
          <cell r="N311">
            <v>258</v>
          </cell>
        </row>
        <row r="312">
          <cell r="F312" t="str">
            <v>Карта 101х69 см. Мир Политический. РФ П/А. Субъекты. ЛАМ. Настенная двухсторонняя. ПРОкарта</v>
          </cell>
          <cell r="G312">
            <v>1181</v>
          </cell>
          <cell r="H312">
            <v>83</v>
          </cell>
          <cell r="I312">
            <v>43</v>
          </cell>
          <cell r="J312">
            <v>0</v>
          </cell>
          <cell r="K312">
            <v>1055</v>
          </cell>
          <cell r="L312">
            <v>0</v>
          </cell>
          <cell r="M312">
            <v>0</v>
          </cell>
          <cell r="N312">
            <v>1181</v>
          </cell>
        </row>
        <row r="313">
          <cell r="F313" t="str">
            <v>Карта 101х69 см. Мир Физический. ЛАМ. Настенная в тубусе. М1:27,5 млн. ГЕОДОМ</v>
          </cell>
          <cell r="G313">
            <v>203</v>
          </cell>
          <cell r="H313">
            <v>13</v>
          </cell>
          <cell r="I313">
            <v>30</v>
          </cell>
          <cell r="J313">
            <v>0</v>
          </cell>
          <cell r="K313">
            <v>160</v>
          </cell>
          <cell r="L313">
            <v>0</v>
          </cell>
          <cell r="M313">
            <v>0</v>
          </cell>
          <cell r="N313">
            <v>203</v>
          </cell>
        </row>
        <row r="314">
          <cell r="F314" t="str">
            <v>Карта 101х69 см. Мир Физический. ЛАМ. Настенная на рейках. М1:27,5 млн. ГЕОДОМ</v>
          </cell>
          <cell r="G314">
            <v>64</v>
          </cell>
          <cell r="H314">
            <v>7</v>
          </cell>
          <cell r="I314">
            <v>57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64</v>
          </cell>
        </row>
        <row r="315">
          <cell r="F315" t="str">
            <v>Карта 101х69 см. Мир Физический. ЛАМ. Настенная. М1:27,5 млн. ГЕОДОМ</v>
          </cell>
          <cell r="G315">
            <v>82</v>
          </cell>
          <cell r="H315">
            <v>64</v>
          </cell>
          <cell r="I315">
            <v>18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82</v>
          </cell>
        </row>
        <row r="316">
          <cell r="F316" t="str">
            <v>Карта 101х69 см. Мир. Физическая карта полушарий. ЛАМ. Настенная в тубусе. М1:37 млн. ГЕОДОМ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</row>
        <row r="317">
          <cell r="F317" t="str">
            <v>Карта 101х69 см. Мир. Физическая карта полушарий. ЛАМ. Настенная на рейках.М1:37 млн. ГЕОДОМ</v>
          </cell>
          <cell r="G317">
            <v>56</v>
          </cell>
          <cell r="H317">
            <v>8</v>
          </cell>
          <cell r="I317">
            <v>48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56</v>
          </cell>
        </row>
        <row r="318">
          <cell r="F318" t="str">
            <v>Карта 101х69 см. Мир. Физическая карта полушарий. ЛАМ. Настенная. М1:37 млн. ГЕОДОМ</v>
          </cell>
          <cell r="G318">
            <v>20</v>
          </cell>
          <cell r="H318">
            <v>0</v>
          </cell>
          <cell r="I318">
            <v>20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20</v>
          </cell>
        </row>
        <row r="319">
          <cell r="F319" t="str">
            <v>Карта 101х69 см. Мой мир. ЛАМ. Настенная в тубусе. ГЕОДОМ</v>
          </cell>
          <cell r="G319">
            <v>275</v>
          </cell>
          <cell r="H319">
            <v>8</v>
          </cell>
          <cell r="I319">
            <v>74</v>
          </cell>
          <cell r="J319">
            <v>0</v>
          </cell>
          <cell r="K319">
            <v>193</v>
          </cell>
          <cell r="L319">
            <v>0</v>
          </cell>
          <cell r="M319">
            <v>0</v>
          </cell>
          <cell r="N319">
            <v>275</v>
          </cell>
        </row>
        <row r="320">
          <cell r="F320" t="str">
            <v>Карта 101х69 см. Мой мир. ЛАМ. Настенная на рейках. ГЕОДОМ</v>
          </cell>
          <cell r="G320">
            <v>37</v>
          </cell>
          <cell r="H320">
            <v>7</v>
          </cell>
          <cell r="I320">
            <v>30</v>
          </cell>
          <cell r="J320">
            <v>0</v>
          </cell>
          <cell r="K320">
            <v>0</v>
          </cell>
          <cell r="L320">
            <v>0</v>
          </cell>
          <cell r="M320">
            <v>48</v>
          </cell>
          <cell r="N320">
            <v>85</v>
          </cell>
        </row>
        <row r="321">
          <cell r="F321" t="str">
            <v>Карта 101х69 см. Мой мир. ЛАМ. Настенная. ГЕОДОМ</v>
          </cell>
          <cell r="G321">
            <v>82</v>
          </cell>
          <cell r="H321">
            <v>20</v>
          </cell>
          <cell r="I321">
            <v>62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82</v>
          </cell>
        </row>
        <row r="322">
          <cell r="F322" t="str">
            <v>Карта 101х69 см. Наша планета. Животный и растительный мир. ЛАМ. Настенная в тубусе. ГЕОДОМ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</row>
        <row r="323">
          <cell r="F323" t="str">
            <v>Карта 101х69 см. Наша планета. Животный и растительный мир. ЛАМ. Настенная в тубусе. ПРОкарта</v>
          </cell>
          <cell r="G323">
            <v>146</v>
          </cell>
          <cell r="H323">
            <v>19</v>
          </cell>
          <cell r="I323">
            <v>61</v>
          </cell>
          <cell r="J323">
            <v>0</v>
          </cell>
          <cell r="K323">
            <v>66</v>
          </cell>
          <cell r="L323">
            <v>0</v>
          </cell>
          <cell r="M323">
            <v>0</v>
          </cell>
          <cell r="N323">
            <v>146</v>
          </cell>
        </row>
        <row r="324">
          <cell r="F324" t="str">
            <v>Карта 101х69 см. Наша планета. Животный и растительный мир. ЛАМ. Настенная на рейках. ГЕОДОМ</v>
          </cell>
          <cell r="G324">
            <v>35</v>
          </cell>
          <cell r="H324">
            <v>0</v>
          </cell>
          <cell r="I324">
            <v>35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35</v>
          </cell>
        </row>
        <row r="325">
          <cell r="F325" t="str">
            <v>Карта 101х69 см. Наша планета. Животный и растительный мир. ЛАМ. Настенная на рейках. ПРОкарта</v>
          </cell>
          <cell r="G325">
            <v>24</v>
          </cell>
          <cell r="H325">
            <v>10</v>
          </cell>
          <cell r="I325">
            <v>14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24</v>
          </cell>
        </row>
        <row r="326">
          <cell r="F326" t="str">
            <v>Карта 101х69 см. Наша планета. Животный и растительный мир. ЛАМ. Настенная. ГЕОДОМ</v>
          </cell>
          <cell r="G326">
            <v>30</v>
          </cell>
          <cell r="H326">
            <v>0</v>
          </cell>
          <cell r="I326">
            <v>30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30</v>
          </cell>
        </row>
        <row r="327">
          <cell r="F327" t="str">
            <v>Карта 101х69 см. Наша планета. Животный и растительный мир. ЛАМ. Настенная. ПРОкарта</v>
          </cell>
          <cell r="G327">
            <v>1066</v>
          </cell>
          <cell r="H327">
            <v>74</v>
          </cell>
          <cell r="I327">
            <v>60</v>
          </cell>
          <cell r="J327">
            <v>0</v>
          </cell>
          <cell r="K327">
            <v>932</v>
          </cell>
          <cell r="L327">
            <v>0</v>
          </cell>
          <cell r="M327">
            <v>0</v>
          </cell>
          <cell r="N327">
            <v>1066</v>
          </cell>
        </row>
        <row r="328">
          <cell r="F328" t="str">
            <v>Карта 101х69 см. Наша Родина-Россия. ЛАМ. Настенная в тубусе. ГЕОДОМ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</row>
        <row r="329">
          <cell r="F329" t="str">
            <v>Карта 101х69 см. Наша Родина-Россия. ЛАМ. Настенная в тубусе. ПРОкарта</v>
          </cell>
          <cell r="G329">
            <v>232</v>
          </cell>
          <cell r="H329">
            <v>0</v>
          </cell>
          <cell r="I329">
            <v>62</v>
          </cell>
          <cell r="J329">
            <v>0</v>
          </cell>
          <cell r="K329">
            <v>170</v>
          </cell>
          <cell r="L329">
            <v>0</v>
          </cell>
          <cell r="M329">
            <v>0</v>
          </cell>
          <cell r="N329">
            <v>232</v>
          </cell>
        </row>
        <row r="330">
          <cell r="F330" t="str">
            <v>Карта 101х69 см. Наша Родина-Россия. ЛАМ. Настенная на рейках. ГЕОДОМ</v>
          </cell>
          <cell r="G330">
            <v>5</v>
          </cell>
          <cell r="H330">
            <v>0</v>
          </cell>
          <cell r="I330">
            <v>5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5</v>
          </cell>
        </row>
        <row r="331">
          <cell r="F331" t="str">
            <v>Карта 101х69 см. Наша Родина-Россия. ЛАМ. Настенная на рейках. ПРОкарта</v>
          </cell>
          <cell r="G331">
            <v>38</v>
          </cell>
          <cell r="H331">
            <v>20</v>
          </cell>
          <cell r="I331">
            <v>18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38</v>
          </cell>
        </row>
        <row r="332">
          <cell r="F332" t="str">
            <v>Карта 101х69 см. Наша Родина-Россия. ЛАМ. Настенная. ГЕОДОМ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</row>
        <row r="333">
          <cell r="F333" t="str">
            <v>Карта 101х69 см. Наша Родина-Россия. ЛАМ. Настенная. ПРОкарта</v>
          </cell>
          <cell r="G333">
            <v>1400</v>
          </cell>
          <cell r="H333">
            <v>73</v>
          </cell>
          <cell r="I333">
            <v>66</v>
          </cell>
          <cell r="J333">
            <v>0</v>
          </cell>
          <cell r="K333">
            <v>1261</v>
          </cell>
          <cell r="L333">
            <v>0</v>
          </cell>
          <cell r="M333">
            <v>0</v>
          </cell>
          <cell r="N333">
            <v>1400</v>
          </cell>
        </row>
        <row r="334">
          <cell r="F334" t="str">
            <v>Карта 101х69 см. Общегеографическая карта Республика Казахстан. ЛАМ. Настенная в тубусе. ГЕОДОМ</v>
          </cell>
          <cell r="G334">
            <v>359</v>
          </cell>
          <cell r="H334">
            <v>22</v>
          </cell>
          <cell r="I334">
            <v>17</v>
          </cell>
          <cell r="J334">
            <v>0</v>
          </cell>
          <cell r="K334">
            <v>320</v>
          </cell>
          <cell r="L334">
            <v>0</v>
          </cell>
          <cell r="M334">
            <v>0</v>
          </cell>
          <cell r="N334">
            <v>359</v>
          </cell>
        </row>
        <row r="335">
          <cell r="F335" t="str">
            <v>Карта 101х69 см. Общегеографическая карта Республика Казахстан. ЛАМ. Настенная на рейках. ГЕОДОМ</v>
          </cell>
          <cell r="G335">
            <v>461</v>
          </cell>
          <cell r="H335">
            <v>0</v>
          </cell>
          <cell r="I335">
            <v>48</v>
          </cell>
          <cell r="J335">
            <v>0</v>
          </cell>
          <cell r="K335">
            <v>413</v>
          </cell>
          <cell r="L335">
            <v>0</v>
          </cell>
          <cell r="M335">
            <v>0</v>
          </cell>
          <cell r="N335">
            <v>461</v>
          </cell>
        </row>
        <row r="336">
          <cell r="F336" t="str">
            <v>Карта 101х69 см. Общегеографическая карта Республика Казахстан. ЛАМ. Настенная. ГЕОДОМ</v>
          </cell>
          <cell r="G336">
            <v>802</v>
          </cell>
          <cell r="H336">
            <v>5</v>
          </cell>
          <cell r="I336">
            <v>29</v>
          </cell>
          <cell r="J336">
            <v>0</v>
          </cell>
          <cell r="K336">
            <v>768</v>
          </cell>
          <cell r="L336">
            <v>0</v>
          </cell>
          <cell r="M336">
            <v>0</v>
          </cell>
          <cell r="N336">
            <v>802</v>
          </cell>
        </row>
        <row r="337">
          <cell r="F337" t="str">
            <v>Карта 101х69 см. Российская Федерация П/А Субъекты федерации. ЛАМ. Настенная в тубусе. М1:8,2 млн.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</row>
        <row r="338">
          <cell r="F338" t="str">
            <v>Карта 101х69 см. Российская Федерация П/А Субъекты федерации. ЛАМ. Настенная на рейках. ГЕОДОМ</v>
          </cell>
          <cell r="G338">
            <v>14</v>
          </cell>
          <cell r="H338">
            <v>0</v>
          </cell>
          <cell r="I338">
            <v>14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14</v>
          </cell>
        </row>
        <row r="339">
          <cell r="F339" t="str">
            <v>Карта 101х69 см. Российская Федерация П/А Субъекты федерации. ЛАМ. Настенная. М1:8,2 млн. ГЕОДОМ</v>
          </cell>
          <cell r="G339">
            <v>19</v>
          </cell>
          <cell r="H339">
            <v>0</v>
          </cell>
          <cell r="I339">
            <v>19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19</v>
          </cell>
        </row>
        <row r="340">
          <cell r="F340" t="str">
            <v>Карта 101х69 см. Россия Физическая. ЛАМ. Настенная в тубусе. М1:8,2 млн. ГЕОДОМ</v>
          </cell>
          <cell r="G340">
            <v>190</v>
          </cell>
          <cell r="H340">
            <v>2</v>
          </cell>
          <cell r="I340">
            <v>20</v>
          </cell>
          <cell r="J340">
            <v>0</v>
          </cell>
          <cell r="K340">
            <v>168</v>
          </cell>
          <cell r="L340">
            <v>0</v>
          </cell>
          <cell r="M340">
            <v>0</v>
          </cell>
          <cell r="N340">
            <v>190</v>
          </cell>
        </row>
        <row r="341">
          <cell r="F341" t="str">
            <v>Карта 101х69 см. Россия Физическая. ЛАМ. Настенная на рейках. М1:8,2 млн. ГЕОДОМ</v>
          </cell>
          <cell r="G341">
            <v>42</v>
          </cell>
          <cell r="H341">
            <v>15</v>
          </cell>
          <cell r="I341">
            <v>27</v>
          </cell>
          <cell r="J341">
            <v>0</v>
          </cell>
          <cell r="K341">
            <v>0</v>
          </cell>
          <cell r="L341">
            <v>0</v>
          </cell>
          <cell r="M341">
            <v>66</v>
          </cell>
          <cell r="N341">
            <v>108</v>
          </cell>
        </row>
        <row r="342">
          <cell r="F342" t="str">
            <v>Карта 101х69 см. Россия Физическая. ЛАМ. Настенная. М1:8,2 млн. ГЕОДОМ</v>
          </cell>
          <cell r="G342">
            <v>143</v>
          </cell>
          <cell r="H342">
            <v>99</v>
          </cell>
          <cell r="I342">
            <v>44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143</v>
          </cell>
        </row>
        <row r="343">
          <cell r="F343" t="str">
            <v>Карта 101х69 см. Ростов-на-Дону. ЛАМ. Настенная на рейках. М1:20 тыс. ГЕОДОМ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</row>
        <row r="344">
          <cell r="F344" t="str">
            <v xml:space="preserve">Карта 101х69 см. РФ П/А Субъекты федерации. ЛАМ. Настенная в тубусе. М1:8,2 млн. ПРОкарта </v>
          </cell>
          <cell r="G344">
            <v>24</v>
          </cell>
          <cell r="H344">
            <v>24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24</v>
          </cell>
        </row>
        <row r="345">
          <cell r="F345" t="str">
            <v>Карта 101х69 см. РФ П/А Субъекты федерации. ЛАМ. Настенная на рейках. ПРОкарта</v>
          </cell>
          <cell r="G345">
            <v>21</v>
          </cell>
          <cell r="H345">
            <v>12</v>
          </cell>
          <cell r="I345">
            <v>9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21</v>
          </cell>
        </row>
        <row r="346">
          <cell r="F346" t="str">
            <v>Карта 101х69 см. РФ П/А Субъекты федерации. ЛАМ. Настенная. М1:8,2 млн. ПРОкарта</v>
          </cell>
          <cell r="G346">
            <v>93</v>
          </cell>
          <cell r="H346">
            <v>93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93</v>
          </cell>
        </row>
        <row r="347">
          <cell r="F347" t="str">
            <v>Карта 101х69 см. Страны и народы мира. ЛАМ. Настенная на рейках. ГЕОДОМ</v>
          </cell>
          <cell r="G347">
            <v>18</v>
          </cell>
          <cell r="H347">
            <v>0</v>
          </cell>
          <cell r="I347">
            <v>18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18</v>
          </cell>
        </row>
        <row r="348">
          <cell r="F348" t="str">
            <v>Карта 12,3х23,5 см. Краснодар+Краснодарский край (размер L). Складная. М1:22 тыс/1:600 тыс. ГЕОДОМ</v>
          </cell>
          <cell r="G348">
            <v>760</v>
          </cell>
          <cell r="H348">
            <v>576</v>
          </cell>
          <cell r="I348">
            <v>184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760</v>
          </cell>
        </row>
        <row r="349">
          <cell r="F349" t="str">
            <v>Карта 12,3х23,5 см. Мир и Россия. Полит.-администр.(размер L). Складная. М1:30 млн/1:9,5 млн. ГЕОДОМ</v>
          </cell>
          <cell r="G349">
            <v>152</v>
          </cell>
          <cell r="H349">
            <v>0</v>
          </cell>
          <cell r="I349">
            <v>152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152</v>
          </cell>
        </row>
        <row r="350">
          <cell r="F350" t="str">
            <v>Карта 12,3х23,5 см. Мир. Политический+Физический (размер L). Складная. М1:30 млн/1:34,5 млн. ГЕОДОМ</v>
          </cell>
          <cell r="G350">
            <v>114</v>
          </cell>
          <cell r="H350">
            <v>0</v>
          </cell>
          <cell r="I350">
            <v>114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114</v>
          </cell>
        </row>
        <row r="351">
          <cell r="F351" t="str">
            <v>Карта 12,3х23,5 см. Ростов-на-Дону+Ростовская обл. (размер L.). Складная. М1:20 тыс/1:700 тыс. ГЕОДО</v>
          </cell>
          <cell r="G351">
            <v>1743</v>
          </cell>
          <cell r="H351">
            <v>1618</v>
          </cell>
          <cell r="I351">
            <v>125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1743</v>
          </cell>
        </row>
        <row r="352">
          <cell r="F352" t="str">
            <v>Карта 12,3х23,5 см. РФ. Политическая+Физическая (размер L). Складная. М1:8,3 млн/1:9,5 млн. ГЕОДОМ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</row>
        <row r="353">
          <cell r="F353" t="str">
            <v>Карта 12,3х23,5 см. Ставропольский край+планы городов (размер L). Складная. М1:900тыс/от1:12тыс. ГЕО</v>
          </cell>
          <cell r="G353">
            <v>809</v>
          </cell>
          <cell r="H353">
            <v>606</v>
          </cell>
          <cell r="I353">
            <v>203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809</v>
          </cell>
        </row>
        <row r="354">
          <cell r="F354" t="str">
            <v>Карта 124х80 см. Звездное небо/Планеты. ЛАМ. Настенная в тубусе. ГЕОДОМ</v>
          </cell>
          <cell r="G354">
            <v>137</v>
          </cell>
          <cell r="H354">
            <v>12</v>
          </cell>
          <cell r="I354">
            <v>42</v>
          </cell>
          <cell r="J354">
            <v>0</v>
          </cell>
          <cell r="K354">
            <v>83</v>
          </cell>
          <cell r="L354">
            <v>0</v>
          </cell>
          <cell r="M354">
            <v>0</v>
          </cell>
          <cell r="N354">
            <v>137</v>
          </cell>
        </row>
        <row r="355">
          <cell r="F355" t="str">
            <v>Карта 124х80 см. Звездное небо/Планеты. ЛАМ. Настенная на рейках. ГЕОДОМ</v>
          </cell>
          <cell r="G355">
            <v>236</v>
          </cell>
          <cell r="H355">
            <v>7</v>
          </cell>
          <cell r="I355">
            <v>14</v>
          </cell>
          <cell r="J355">
            <v>0</v>
          </cell>
          <cell r="K355">
            <v>215</v>
          </cell>
          <cell r="L355">
            <v>0</v>
          </cell>
          <cell r="M355">
            <v>0</v>
          </cell>
          <cell r="N355">
            <v>236</v>
          </cell>
        </row>
        <row r="356">
          <cell r="F356" t="str">
            <v>Карта 124х80 см. Звездное небо/Планеты. ЛАМ. Настенная. ГЕОДОМ</v>
          </cell>
          <cell r="G356">
            <v>183</v>
          </cell>
          <cell r="H356">
            <v>0</v>
          </cell>
          <cell r="I356">
            <v>44</v>
          </cell>
          <cell r="J356">
            <v>0</v>
          </cell>
          <cell r="K356">
            <v>139</v>
          </cell>
          <cell r="L356">
            <v>0</v>
          </cell>
          <cell r="M356">
            <v>0</v>
          </cell>
          <cell r="N356">
            <v>183</v>
          </cell>
        </row>
        <row r="357">
          <cell r="F357" t="str">
            <v>Карта 124х80 см. Звездное небо/Планеты. Настенная в тубусе. ГЕОДОМ</v>
          </cell>
          <cell r="G357">
            <v>16</v>
          </cell>
          <cell r="H357">
            <v>0</v>
          </cell>
          <cell r="I357">
            <v>16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16</v>
          </cell>
        </row>
        <row r="358">
          <cell r="F358" t="str">
            <v>Карта 124х80 см. Звездное небо/Планеты. Настенная на рейках. ГЕОДОМ</v>
          </cell>
          <cell r="G358">
            <v>21</v>
          </cell>
          <cell r="H358">
            <v>1</v>
          </cell>
          <cell r="I358">
            <v>20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21</v>
          </cell>
        </row>
        <row r="359">
          <cell r="F359" t="str">
            <v>Карта 124х80 см. Звездное небо/Планеты. Настенная. ГЕОДОМ</v>
          </cell>
          <cell r="G359">
            <v>110</v>
          </cell>
          <cell r="H359">
            <v>5</v>
          </cell>
          <cell r="I359">
            <v>105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110</v>
          </cell>
        </row>
        <row r="360">
          <cell r="F360" t="str">
            <v>Карта 124х80 см. Мир Политический с флагами. ЛАМ. Настенная в тубусе. М1:24 млн. ГЕОДОМ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</row>
        <row r="361">
          <cell r="F361" t="str">
            <v>Карта 124х80 см. Мир Политический с флагами. ЛАМ. Настенная в тубусе. М1:24 млн. ПРОкарта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</row>
        <row r="362">
          <cell r="F362" t="str">
            <v>Карта 124х80 см. Мир Политический с флагами. ЛАМ. Настенная на рейках. М1:24 млн. ГЕОДОМ</v>
          </cell>
          <cell r="G362">
            <v>10</v>
          </cell>
          <cell r="H362">
            <v>6</v>
          </cell>
          <cell r="I362">
            <v>4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10</v>
          </cell>
        </row>
        <row r="363">
          <cell r="F363" t="str">
            <v>Карта 124х80 см. Мир Политический с флагами. ЛАМ. Настенная на рейках. М1:24 млн. ПРОкарта</v>
          </cell>
          <cell r="G363">
            <v>14</v>
          </cell>
          <cell r="H363">
            <v>0</v>
          </cell>
          <cell r="I363">
            <v>14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14</v>
          </cell>
        </row>
        <row r="364">
          <cell r="F364" t="str">
            <v>Карта 124х80 см. Мир Политический с флагами. ЛАМ. Настенная. М1:24 млн. ГЕОДОМ</v>
          </cell>
          <cell r="G364">
            <v>82</v>
          </cell>
          <cell r="H364">
            <v>0</v>
          </cell>
          <cell r="I364">
            <v>82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82</v>
          </cell>
        </row>
        <row r="365">
          <cell r="F365" t="str">
            <v>Карта 124х80 см. Мир Политический с флагами. ЛАМ. Настенная. М1:24 млн. ПРОкарта</v>
          </cell>
          <cell r="G365">
            <v>40</v>
          </cell>
          <cell r="H365">
            <v>0</v>
          </cell>
          <cell r="I365">
            <v>40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40</v>
          </cell>
        </row>
        <row r="366">
          <cell r="F366" t="str">
            <v>Карта 124х80 см. Мир Политический с флагами. Настенная в тубусе. М1:24 млн. ГЕОДОМ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</row>
        <row r="367">
          <cell r="F367" t="str">
            <v>Карта 124х80 см. Мир Политический с флагами. Настенная в тубусе. М1:24 млн. ПРОкарта</v>
          </cell>
          <cell r="G367">
            <v>403</v>
          </cell>
          <cell r="H367">
            <v>30</v>
          </cell>
          <cell r="I367">
            <v>59</v>
          </cell>
          <cell r="J367">
            <v>0</v>
          </cell>
          <cell r="K367">
            <v>314</v>
          </cell>
          <cell r="L367">
            <v>0</v>
          </cell>
          <cell r="M367">
            <v>0</v>
          </cell>
          <cell r="N367">
            <v>403</v>
          </cell>
        </row>
        <row r="368">
          <cell r="F368" t="str">
            <v>Карта 124х80 см. Мир Политический с флагами. Настенная на рейках. М1:24 млн. ГЕОДОМ</v>
          </cell>
          <cell r="G368">
            <v>18</v>
          </cell>
          <cell r="H368">
            <v>0</v>
          </cell>
          <cell r="I368">
            <v>18</v>
          </cell>
          <cell r="J368">
            <v>0</v>
          </cell>
          <cell r="K368">
            <v>0</v>
          </cell>
          <cell r="L368">
            <v>0</v>
          </cell>
          <cell r="M368">
            <v>17</v>
          </cell>
          <cell r="N368">
            <v>35</v>
          </cell>
        </row>
        <row r="369">
          <cell r="F369" t="str">
            <v>Карта 124х80 см. Мир Политический с флагами. Настенная на рейках. М1:24 млн. ПРОкарта</v>
          </cell>
          <cell r="G369">
            <v>779</v>
          </cell>
          <cell r="H369">
            <v>0</v>
          </cell>
          <cell r="I369">
            <v>14</v>
          </cell>
          <cell r="J369">
            <v>0</v>
          </cell>
          <cell r="K369">
            <v>765</v>
          </cell>
          <cell r="L369">
            <v>0</v>
          </cell>
          <cell r="M369">
            <v>0</v>
          </cell>
          <cell r="N369">
            <v>779</v>
          </cell>
        </row>
        <row r="370">
          <cell r="F370" t="str">
            <v>Карта 124х80 см. Мир Политический с флагами. Настенная. М1:24 млн. ГЕОДОМ</v>
          </cell>
          <cell r="G370">
            <v>37</v>
          </cell>
          <cell r="H370">
            <v>0</v>
          </cell>
          <cell r="I370">
            <v>37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37</v>
          </cell>
        </row>
        <row r="371">
          <cell r="F371" t="str">
            <v>Карта 124х80 см. Мир Политический с флагами. Настенная. М1:24 млн. ПРОкарта</v>
          </cell>
          <cell r="G371">
            <v>2664</v>
          </cell>
          <cell r="H371">
            <v>0</v>
          </cell>
          <cell r="I371">
            <v>0</v>
          </cell>
          <cell r="J371">
            <v>0</v>
          </cell>
          <cell r="K371">
            <v>2664</v>
          </cell>
          <cell r="L371">
            <v>0</v>
          </cell>
          <cell r="M371">
            <v>0</v>
          </cell>
          <cell r="N371">
            <v>2664</v>
          </cell>
        </row>
        <row r="372">
          <cell r="F372" t="str">
            <v>Карта 124х80 см. Мир Политический. ЛАМ. Настенная в тубусе. М1:25 млн. ГЕОДОМ</v>
          </cell>
          <cell r="G372">
            <v>3</v>
          </cell>
          <cell r="H372">
            <v>3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3</v>
          </cell>
        </row>
        <row r="373">
          <cell r="F373" t="str">
            <v>Карта 124х80 см. Мир Политический. ЛАМ. Настенная в тубусе. М1:25 млн. ПРОкарта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</row>
        <row r="374">
          <cell r="F374" t="str">
            <v>Карта 124х80 см. Мир Политический. ЛАМ. Настенная на рейках. М1:25 млн. ГЕОДОМ</v>
          </cell>
          <cell r="G374">
            <v>1</v>
          </cell>
          <cell r="H374">
            <v>0</v>
          </cell>
          <cell r="I374">
            <v>1</v>
          </cell>
          <cell r="J374">
            <v>0</v>
          </cell>
          <cell r="K374">
            <v>0</v>
          </cell>
          <cell r="L374">
            <v>0</v>
          </cell>
          <cell r="M374">
            <v>15</v>
          </cell>
          <cell r="N374">
            <v>16</v>
          </cell>
        </row>
        <row r="375">
          <cell r="F375" t="str">
            <v>Карта 124х80 см. Мир Политический. ЛАМ. Настенная на рейках. М1:25 млн. ПРОкарта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</row>
        <row r="376">
          <cell r="F376" t="str">
            <v>Карта 124х80 см. Мир Политический. ЛАМ. Настенная. М1:25 млн. ГЕОДОМ</v>
          </cell>
          <cell r="G376">
            <v>107</v>
          </cell>
          <cell r="H376">
            <v>86</v>
          </cell>
          <cell r="I376">
            <v>21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107</v>
          </cell>
        </row>
        <row r="377">
          <cell r="F377" t="str">
            <v>Карта 124х80 см. Мир Политический. ЛАМ. Настенная. М1:25 млн. ПРОкарта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</row>
        <row r="378">
          <cell r="F378" t="str">
            <v>Карта 124х80 см. Мир Политический. Настенная в тубусе. М1:25 млн. ГЕОДОМ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</row>
        <row r="379">
          <cell r="F379" t="str">
            <v>Карта 124х80 см. Мир Политический. Настенная в тубусе. М1:25 млн. ПРОкарта</v>
          </cell>
          <cell r="G379">
            <v>231</v>
          </cell>
          <cell r="H379">
            <v>19</v>
          </cell>
          <cell r="I379">
            <v>55</v>
          </cell>
          <cell r="J379">
            <v>0</v>
          </cell>
          <cell r="K379">
            <v>157</v>
          </cell>
          <cell r="L379">
            <v>0</v>
          </cell>
          <cell r="M379">
            <v>0</v>
          </cell>
          <cell r="N379">
            <v>231</v>
          </cell>
        </row>
        <row r="380">
          <cell r="F380" t="str">
            <v>Карта 124х80 см. Мир Политический. Настенная на рейках. М1:25 млн. ГЕОДОМ</v>
          </cell>
          <cell r="G380">
            <v>28</v>
          </cell>
          <cell r="H380">
            <v>0</v>
          </cell>
          <cell r="I380">
            <v>28</v>
          </cell>
          <cell r="J380">
            <v>0</v>
          </cell>
          <cell r="K380">
            <v>0</v>
          </cell>
          <cell r="L380">
            <v>0</v>
          </cell>
          <cell r="M380">
            <v>19</v>
          </cell>
          <cell r="N380">
            <v>47</v>
          </cell>
        </row>
        <row r="381">
          <cell r="F381" t="str">
            <v>Карта 124х80 см. Мир Политический. Настенная на рейках. М1:25 млн. ПРОкарта</v>
          </cell>
          <cell r="G381">
            <v>296</v>
          </cell>
          <cell r="H381">
            <v>4</v>
          </cell>
          <cell r="I381">
            <v>10</v>
          </cell>
          <cell r="J381">
            <v>0</v>
          </cell>
          <cell r="K381">
            <v>282</v>
          </cell>
          <cell r="L381">
            <v>0</v>
          </cell>
          <cell r="M381">
            <v>0</v>
          </cell>
          <cell r="N381">
            <v>296</v>
          </cell>
        </row>
        <row r="382">
          <cell r="F382" t="str">
            <v>Карта 124х80 см. Мир Политический. Настенная. М1:25 млн. ГЕОДОМ</v>
          </cell>
          <cell r="G382">
            <v>43</v>
          </cell>
          <cell r="H382">
            <v>0</v>
          </cell>
          <cell r="I382">
            <v>43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43</v>
          </cell>
        </row>
        <row r="383">
          <cell r="F383" t="str">
            <v>Карта 124х80 см. Мир Политический. Настенная. М1:25 млн. ПРОкарта</v>
          </cell>
          <cell r="G383">
            <v>432</v>
          </cell>
          <cell r="H383">
            <v>67</v>
          </cell>
          <cell r="I383">
            <v>28</v>
          </cell>
          <cell r="J383">
            <v>0</v>
          </cell>
          <cell r="K383">
            <v>337</v>
          </cell>
          <cell r="L383">
            <v>0</v>
          </cell>
          <cell r="M383">
            <v>0</v>
          </cell>
          <cell r="N383">
            <v>432</v>
          </cell>
        </row>
        <row r="384">
          <cell r="F384" t="str">
            <v>Карта 124х80 см. Мир Физический. ЛАМ. Настенная в тубусе. М1:25 млн. ГЕОДОМ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</row>
        <row r="385">
          <cell r="F385" t="str">
            <v>Карта 124х80 см. Мир Физический. ЛАМ. Настенная на рейках. М1:25 млн. ГЕОДОМ</v>
          </cell>
          <cell r="G385">
            <v>18</v>
          </cell>
          <cell r="H385">
            <v>0</v>
          </cell>
          <cell r="I385">
            <v>18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18</v>
          </cell>
        </row>
        <row r="386">
          <cell r="F386" t="str">
            <v>Карта 124х80 см. Мир Физический. ЛАМ. Настенная. М1:25 млн. ГЕОДОМ</v>
          </cell>
          <cell r="G386">
            <v>44</v>
          </cell>
          <cell r="H386">
            <v>0</v>
          </cell>
          <cell r="I386">
            <v>44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44</v>
          </cell>
        </row>
        <row r="387">
          <cell r="F387" t="str">
            <v>Карта 124х80 см. Мир Физический. Настенная в тубусе. М1:25 млн. ГЕОДОМ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</row>
        <row r="388">
          <cell r="F388" t="str">
            <v>Карта 124х80 см. Мир Физический. Настенная на рейках. М1:25 млн. ГЕОДОМ</v>
          </cell>
          <cell r="G388">
            <v>1</v>
          </cell>
          <cell r="H388">
            <v>0</v>
          </cell>
          <cell r="I388">
            <v>1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1</v>
          </cell>
        </row>
        <row r="389">
          <cell r="F389" t="str">
            <v>Карта 124х80 см. Мир Физический. Настенная. М1:25 млн. ГЕОДОМ</v>
          </cell>
          <cell r="G389">
            <v>19</v>
          </cell>
          <cell r="H389">
            <v>0</v>
          </cell>
          <cell r="I389">
            <v>19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19</v>
          </cell>
        </row>
        <row r="390">
          <cell r="F390" t="str">
            <v>Карта 124х80 см. Наша планета. Животный и растительный мир. ЛАМ. Настенная в тубусе. ГЕОДОМ</v>
          </cell>
          <cell r="G390">
            <v>135</v>
          </cell>
          <cell r="H390">
            <v>0</v>
          </cell>
          <cell r="I390">
            <v>0</v>
          </cell>
          <cell r="J390">
            <v>0</v>
          </cell>
          <cell r="K390">
            <v>135</v>
          </cell>
          <cell r="L390">
            <v>0</v>
          </cell>
          <cell r="M390">
            <v>0</v>
          </cell>
          <cell r="N390">
            <v>135</v>
          </cell>
        </row>
        <row r="391">
          <cell r="F391" t="str">
            <v>Карта 124х80 см. Наша планета. Животный и растительный мир. ЛАМ. Настенная в тубусе. ПРОкарта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</row>
        <row r="392">
          <cell r="F392" t="str">
            <v>Карта 124х80 см. Наша планета. Животный и растительный мир. ЛАМ. Настенная на рейках. ГЕОДОМ</v>
          </cell>
          <cell r="G392">
            <v>172</v>
          </cell>
          <cell r="H392">
            <v>2</v>
          </cell>
          <cell r="I392">
            <v>35</v>
          </cell>
          <cell r="J392">
            <v>0</v>
          </cell>
          <cell r="K392">
            <v>135</v>
          </cell>
          <cell r="L392">
            <v>0</v>
          </cell>
          <cell r="M392">
            <v>0</v>
          </cell>
          <cell r="N392">
            <v>172</v>
          </cell>
        </row>
        <row r="393">
          <cell r="F393" t="str">
            <v>Карта 124х80 см. Наша планета. Животный и растительный мир. ЛАМ. Настенная на рейках. ПРОкарта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</row>
        <row r="394">
          <cell r="F394" t="str">
            <v>Карта 124х80 см. Наша планета. Животный и растительный мир. ЛАМ. Настенная. ГЕОДОМ</v>
          </cell>
          <cell r="G394">
            <v>176</v>
          </cell>
          <cell r="H394">
            <v>9</v>
          </cell>
          <cell r="I394">
            <v>32</v>
          </cell>
          <cell r="J394">
            <v>0</v>
          </cell>
          <cell r="K394">
            <v>135</v>
          </cell>
          <cell r="L394">
            <v>0</v>
          </cell>
          <cell r="M394">
            <v>0</v>
          </cell>
          <cell r="N394">
            <v>176</v>
          </cell>
        </row>
        <row r="395">
          <cell r="F395" t="str">
            <v>Карта 124х80 см. Наша планета. Животный и растительный мир. ЛАМ. Настенная. ПРОкарта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</row>
        <row r="396">
          <cell r="F396" t="str">
            <v>Карта 124х80 см. Наша планета. Животный и растительный мир. Настенная в тубусе. ГЕОДОМ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</row>
        <row r="397">
          <cell r="F397" t="str">
            <v>Карта 124х80 см. Наша планета. Животный и растительный мир. Настенная в тубусе. ПРОкарта</v>
          </cell>
          <cell r="G397">
            <v>600</v>
          </cell>
          <cell r="H397">
            <v>24</v>
          </cell>
          <cell r="I397">
            <v>65</v>
          </cell>
          <cell r="J397">
            <v>0</v>
          </cell>
          <cell r="K397">
            <v>511</v>
          </cell>
          <cell r="L397">
            <v>0</v>
          </cell>
          <cell r="M397">
            <v>0</v>
          </cell>
          <cell r="N397">
            <v>600</v>
          </cell>
        </row>
        <row r="398">
          <cell r="F398" t="str">
            <v>Карта 124х80 см. Наша планета. Животный и растительный мир. Настенная на рейках. ГЕОДОМ</v>
          </cell>
          <cell r="G398">
            <v>28</v>
          </cell>
          <cell r="H398">
            <v>0</v>
          </cell>
          <cell r="I398">
            <v>28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28</v>
          </cell>
        </row>
        <row r="399">
          <cell r="F399" t="str">
            <v>Карта 124х80 см. Наша планета. Животный и растительный мир. Настенная на рейках. ПРОкарта</v>
          </cell>
          <cell r="G399">
            <v>496</v>
          </cell>
          <cell r="H399">
            <v>22</v>
          </cell>
          <cell r="I399">
            <v>16</v>
          </cell>
          <cell r="J399">
            <v>0</v>
          </cell>
          <cell r="K399">
            <v>458</v>
          </cell>
          <cell r="L399">
            <v>0</v>
          </cell>
          <cell r="M399">
            <v>0</v>
          </cell>
          <cell r="N399">
            <v>496</v>
          </cell>
        </row>
        <row r="400">
          <cell r="F400" t="str">
            <v>Карта 124х80 см. Наша планета. Животный и растительный мир. Настенная. ГЕОДОМ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</row>
        <row r="401">
          <cell r="F401" t="str">
            <v>Карта 124х80 см. Наша планета. Животный и растительный мир. Настенная. ПРОкарта</v>
          </cell>
          <cell r="G401">
            <v>639</v>
          </cell>
          <cell r="H401">
            <v>92</v>
          </cell>
          <cell r="I401">
            <v>36</v>
          </cell>
          <cell r="J401">
            <v>0</v>
          </cell>
          <cell r="K401">
            <v>511</v>
          </cell>
          <cell r="L401">
            <v>0</v>
          </cell>
          <cell r="M401">
            <v>0</v>
          </cell>
          <cell r="N401">
            <v>639</v>
          </cell>
        </row>
        <row r="402">
          <cell r="F402" t="str">
            <v>Карта 124х80 см. Республика Крым. Севастополь. Настенная в тубусе. М1:300 тыс. ГЕОДОМ</v>
          </cell>
          <cell r="G402">
            <v>160</v>
          </cell>
          <cell r="H402">
            <v>20</v>
          </cell>
          <cell r="I402">
            <v>53</v>
          </cell>
          <cell r="J402">
            <v>0</v>
          </cell>
          <cell r="K402">
            <v>87</v>
          </cell>
          <cell r="L402">
            <v>0</v>
          </cell>
          <cell r="M402">
            <v>0</v>
          </cell>
          <cell r="N402">
            <v>160</v>
          </cell>
        </row>
        <row r="403">
          <cell r="F403" t="str">
            <v>Карта 124х80 см. Республика Крым. Севастополь. Настенная. М1:300 тыс. ГЕОДОМ</v>
          </cell>
          <cell r="G403">
            <v>165</v>
          </cell>
          <cell r="H403">
            <v>77</v>
          </cell>
          <cell r="I403">
            <v>47</v>
          </cell>
          <cell r="J403">
            <v>0</v>
          </cell>
          <cell r="K403">
            <v>41</v>
          </cell>
          <cell r="L403">
            <v>0</v>
          </cell>
          <cell r="M403">
            <v>0</v>
          </cell>
          <cell r="N403">
            <v>165</v>
          </cell>
        </row>
        <row r="404">
          <cell r="F404" t="str">
            <v>Карта 124х80 см. Российская Федерация П/А Субъекты федерации. ЛАМ. Настенная в тубусе. М1:6,7 млн. Г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</row>
        <row r="405">
          <cell r="F405" t="str">
            <v>Карта 124х80 см. Российская Федерация П/А Субъекты федерации. ЛАМ. Настенная на рейках. М1:6,7 млн.</v>
          </cell>
          <cell r="G405">
            <v>35</v>
          </cell>
          <cell r="H405">
            <v>0</v>
          </cell>
          <cell r="I405">
            <v>35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35</v>
          </cell>
        </row>
        <row r="406">
          <cell r="F406" t="str">
            <v>Карта 124х80 см. Российская Федерация П/А Субъекты федерации. ЛАМ. Настенная. М1:6,7 млн. ГЕОДОМ</v>
          </cell>
          <cell r="G406">
            <v>42</v>
          </cell>
          <cell r="H406">
            <v>0</v>
          </cell>
          <cell r="I406">
            <v>42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42</v>
          </cell>
        </row>
        <row r="407">
          <cell r="F407" t="str">
            <v xml:space="preserve">Карта 124х80 см. Российская Федерация П/А Субъекты федерации. ЛАМ. Настенная. М1:6,7 млн. ПРОкарта 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</row>
        <row r="408">
          <cell r="F408" t="str">
            <v>Карта 124х80 см. Российская Федерация П/А Субъекты федерации. Настенная в тубусе. М1:6,7 млн. ГЕОДОМ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</row>
        <row r="409">
          <cell r="F409" t="str">
            <v>Карта 124х80 см. Российская Федерация П/А Субъекты федерации. Настенная на рейках. М1:6,7 млн. ГЕОДО</v>
          </cell>
          <cell r="G409">
            <v>50</v>
          </cell>
          <cell r="H409">
            <v>0</v>
          </cell>
          <cell r="I409">
            <v>50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50</v>
          </cell>
        </row>
        <row r="410">
          <cell r="F410" t="str">
            <v>Карта 124х80 см. Российская Федерация П/А Субъекты федерации. Настенная. М1:6,7 млн. ГЕОДОМ</v>
          </cell>
          <cell r="G410">
            <v>70</v>
          </cell>
          <cell r="H410">
            <v>0</v>
          </cell>
          <cell r="I410">
            <v>70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70</v>
          </cell>
        </row>
        <row r="411">
          <cell r="F411" t="str">
            <v>Карта 124х80 см. Россия Физическая. ЛАМ. Настенная в тубусе. М1:6,7 млн. ГЕОДОМ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</row>
        <row r="412">
          <cell r="F412" t="str">
            <v>Карта 124х80 см. Россия Физическая. ЛАМ. Настенная на рейках. М1:6,7 млн. ГЕОДОМ</v>
          </cell>
          <cell r="G412">
            <v>6</v>
          </cell>
          <cell r="H412">
            <v>6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6</v>
          </cell>
        </row>
        <row r="413">
          <cell r="F413" t="str">
            <v>Карта 124х80 см. Россия Физическая. ЛАМ. Настенная. М1:6,7 млн. ГЕОДОМ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</row>
        <row r="414">
          <cell r="F414" t="str">
            <v>Карта 124х80 см. Россия Физическая. Настенная в тубусе. М1:6,7 млн. ГЕОДОМ</v>
          </cell>
          <cell r="G414">
            <v>297</v>
          </cell>
          <cell r="H414">
            <v>7</v>
          </cell>
          <cell r="I414">
            <v>0</v>
          </cell>
          <cell r="J414">
            <v>0</v>
          </cell>
          <cell r="K414">
            <v>290</v>
          </cell>
          <cell r="L414">
            <v>0</v>
          </cell>
          <cell r="M414">
            <v>0</v>
          </cell>
          <cell r="N414">
            <v>297</v>
          </cell>
        </row>
        <row r="415">
          <cell r="F415" t="str">
            <v>Карта 124х80 см. Россия Физическая. Настенная на рейках. М1:6,7 млн. ГЕОДОМ</v>
          </cell>
          <cell r="G415">
            <v>421</v>
          </cell>
          <cell r="H415">
            <v>5</v>
          </cell>
          <cell r="I415">
            <v>11</v>
          </cell>
          <cell r="J415">
            <v>0</v>
          </cell>
          <cell r="K415">
            <v>405</v>
          </cell>
          <cell r="L415">
            <v>0</v>
          </cell>
          <cell r="M415">
            <v>7</v>
          </cell>
          <cell r="N415">
            <v>428</v>
          </cell>
        </row>
        <row r="416">
          <cell r="F416" t="str">
            <v>Карта 124х80 см. Россия Физическая. Настенная. М1:6,7 млн. ГЕОДОМ</v>
          </cell>
          <cell r="G416">
            <v>478</v>
          </cell>
          <cell r="H416">
            <v>110</v>
          </cell>
          <cell r="I416">
            <v>44</v>
          </cell>
          <cell r="J416">
            <v>0</v>
          </cell>
          <cell r="K416">
            <v>324</v>
          </cell>
          <cell r="L416">
            <v>0</v>
          </cell>
          <cell r="M416">
            <v>0</v>
          </cell>
          <cell r="N416">
            <v>478</v>
          </cell>
        </row>
        <row r="417">
          <cell r="F417" t="str">
            <v>Карта 124х80 см. РФ П/А Субъекты федерации. ЛАМ. Настенная в тубусе. М1:6,7 млн. ПРОкарта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</row>
        <row r="418">
          <cell r="F418" t="str">
            <v>Карта 124х80 см. РФ П/А Субъекты федерации. ЛАМ. Настенная на рейках. М1:6,7 млн. ПРОкарта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</row>
        <row r="419">
          <cell r="F419" t="str">
            <v>Карта 124х80 см. РФ П/А Субъекты федерации. Настенная в тубусе. М1:6,7 млн. ПРОкарта</v>
          </cell>
          <cell r="G419">
            <v>411</v>
          </cell>
          <cell r="H419">
            <v>11</v>
          </cell>
          <cell r="I419">
            <v>63</v>
          </cell>
          <cell r="J419">
            <v>0</v>
          </cell>
          <cell r="K419">
            <v>337</v>
          </cell>
          <cell r="L419">
            <v>0</v>
          </cell>
          <cell r="M419">
            <v>0</v>
          </cell>
          <cell r="N419">
            <v>411</v>
          </cell>
        </row>
        <row r="420">
          <cell r="F420" t="str">
            <v>Карта 124х80 см. РФ П/А Субъекты федерации. Настенная на рейках. М1:6,7 млн. ПРОкарта</v>
          </cell>
          <cell r="G420">
            <v>281</v>
          </cell>
          <cell r="H420">
            <v>10</v>
          </cell>
          <cell r="I420">
            <v>15</v>
          </cell>
          <cell r="J420">
            <v>0</v>
          </cell>
          <cell r="K420">
            <v>256</v>
          </cell>
          <cell r="L420">
            <v>0</v>
          </cell>
          <cell r="M420">
            <v>0</v>
          </cell>
          <cell r="N420">
            <v>281</v>
          </cell>
        </row>
        <row r="421">
          <cell r="F421" t="str">
            <v>Карта 124х80 см. РФ П/А Субъекты федерации. Настенная. М1:6,7 млн. ПРОкарта</v>
          </cell>
          <cell r="G421">
            <v>625</v>
          </cell>
          <cell r="H421">
            <v>49</v>
          </cell>
          <cell r="I421">
            <v>38</v>
          </cell>
          <cell r="J421">
            <v>0</v>
          </cell>
          <cell r="K421">
            <v>538</v>
          </cell>
          <cell r="L421">
            <v>0</v>
          </cell>
          <cell r="M421">
            <v>0</v>
          </cell>
          <cell r="N421">
            <v>625</v>
          </cell>
        </row>
        <row r="422">
          <cell r="F422" t="str">
            <v>Карта 157х107 см. Мир Политический+Инфографика. ЛАМ. Настенная в тубусе. М1:18,5 млн. ГЕОДОМ</v>
          </cell>
          <cell r="G422">
            <v>1</v>
          </cell>
          <cell r="H422">
            <v>0</v>
          </cell>
          <cell r="I422">
            <v>1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1</v>
          </cell>
        </row>
        <row r="423">
          <cell r="F423" t="str">
            <v>Карта 157х107 см. Мир Политический+Инфографика. ЛАМ. Настенная в тубусе. М1:18,5 млн. ПРОкарта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</row>
        <row r="424">
          <cell r="F424" t="str">
            <v>Карта 157х107 см. Мир Политический+Инфографика. ЛАМ. Настенная. М1:18,5 млн. ГЕОДОМ</v>
          </cell>
          <cell r="G424">
            <v>1</v>
          </cell>
          <cell r="H424">
            <v>1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1</v>
          </cell>
        </row>
        <row r="425">
          <cell r="F425" t="str">
            <v>Карта 157х107 см. Мир Политический+Инфографика. ЛАМ. Настенная. М1:18,5 млн. ПРОкарта</v>
          </cell>
          <cell r="G425">
            <v>1</v>
          </cell>
          <cell r="H425">
            <v>0</v>
          </cell>
          <cell r="I425">
            <v>1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1</v>
          </cell>
        </row>
        <row r="426">
          <cell r="F426" t="str">
            <v>Карта 157х107 см. Мир Политический+Инфографика. Настенная в тубусе. М1:18,5 млн. ГЕОДОМ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</row>
        <row r="427">
          <cell r="F427" t="str">
            <v>Карта 157х107 см. Мир Политический+Инфографика. Настенная в тубусе. М1:18,5 млн. ПРОкарта</v>
          </cell>
          <cell r="G427">
            <v>12</v>
          </cell>
          <cell r="H427">
            <v>0</v>
          </cell>
          <cell r="I427">
            <v>12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12</v>
          </cell>
        </row>
        <row r="428">
          <cell r="F428" t="str">
            <v>Карта 157х107 см. Мир Политический+Инфографика. Настенная. М1:18,5 млн. ГЕОДОМ</v>
          </cell>
          <cell r="G428">
            <v>3</v>
          </cell>
          <cell r="H428">
            <v>3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3</v>
          </cell>
        </row>
        <row r="429">
          <cell r="F429" t="str">
            <v>Карта 157х107 см. Мир Политический+Инфографика. Настенная. М1:18,5 млн. ПРОкарта</v>
          </cell>
          <cell r="G429">
            <v>2287</v>
          </cell>
          <cell r="H429">
            <v>47</v>
          </cell>
          <cell r="I429">
            <v>24</v>
          </cell>
          <cell r="J429">
            <v>0</v>
          </cell>
          <cell r="K429">
            <v>2216</v>
          </cell>
          <cell r="L429">
            <v>0</v>
          </cell>
          <cell r="M429">
            <v>0</v>
          </cell>
          <cell r="N429">
            <v>2287</v>
          </cell>
        </row>
        <row r="430">
          <cell r="F430" t="str">
            <v>Карта 157х107 см. Мир Физический. ЛАМ. Настенная в тубусе. М1:21,5 млн. ГЕОДОМ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</row>
        <row r="431">
          <cell r="F431" t="str">
            <v>Карта 157х107 см. Мир Физический. ЛАМ. Настенная. М1:21,5 млн. ГЕОДОМ</v>
          </cell>
          <cell r="G431">
            <v>142</v>
          </cell>
          <cell r="H431">
            <v>14</v>
          </cell>
          <cell r="I431">
            <v>38</v>
          </cell>
          <cell r="J431">
            <v>0</v>
          </cell>
          <cell r="K431">
            <v>90</v>
          </cell>
          <cell r="L431">
            <v>0</v>
          </cell>
          <cell r="M431">
            <v>0</v>
          </cell>
          <cell r="N431">
            <v>142</v>
          </cell>
        </row>
        <row r="432">
          <cell r="F432" t="str">
            <v>Карта 157х107 см. Мир Физический. Настенная в тубусе. М1:21,5 млн. ГЕОДОМ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</row>
        <row r="433">
          <cell r="F433" t="str">
            <v>Карта 157х107 см. Мир Физический. Настенная. М1:21,5 млн. ГЕОДОМ</v>
          </cell>
          <cell r="G433">
            <v>25</v>
          </cell>
          <cell r="H433">
            <v>1</v>
          </cell>
          <cell r="I433">
            <v>2</v>
          </cell>
          <cell r="J433">
            <v>0</v>
          </cell>
          <cell r="K433">
            <v>22</v>
          </cell>
          <cell r="L433">
            <v>0</v>
          </cell>
          <cell r="M433">
            <v>0</v>
          </cell>
          <cell r="N433">
            <v>25</v>
          </cell>
        </row>
        <row r="434">
          <cell r="F434" t="str">
            <v>Карта 157х107 см. Российская Федерация П/А+инфографика. ЛАМ. Настенная в тубусе. М1:5,5 млн. ГЕОДОМ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</row>
        <row r="435">
          <cell r="F435" t="str">
            <v>Карта 157х107 см. Российская Федерация П/А+инфографика. ЛАМ. Настенная. М1:5,5 млн. ГЕОДОМ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</row>
        <row r="436">
          <cell r="F436" t="str">
            <v>Карта 157х107 см. Российская Федерация П/А+инфографика. Настенная в тубусе. М1:5,5 млн. ГЕОДОМ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</row>
        <row r="437">
          <cell r="F437" t="str">
            <v>Карта 157х107 см. Российская Федерация П/А+инфографика. Настенная. М1:5,5 млн. ГЕОДОМ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</row>
        <row r="438">
          <cell r="F438" t="str">
            <v>Карта 157х107 см. Россия Физическая. ЛАМ. Настенная в тубусе. М1:5,2 млн. ГЕОДОМ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</row>
        <row r="439">
          <cell r="F439" t="str">
            <v>Карта 157х107 см. Россия Физическая. ЛАМ. Настенная. М1:5,2 млн. ГЕОДОМ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24</v>
          </cell>
          <cell r="N439">
            <v>24</v>
          </cell>
        </row>
        <row r="440">
          <cell r="F440" t="str">
            <v>Карта 157х107 см. Россия Физическая. Настенная в тубусе. М1:5,2 млн. ГЕОДОМ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</row>
        <row r="441">
          <cell r="F441" t="str">
            <v>Карта 157х107 см. Россия Физическая. Настенная. М1:5,2 млн. ГЕОДОМ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</row>
        <row r="442">
          <cell r="F442" t="str">
            <v>Карта 230х150 см. Мир политический. ЛАМ. Настенная в тубусе. М1:11,5 млн. ГЕОДОМ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</row>
        <row r="443">
          <cell r="F443" t="str">
            <v>Карта 230х150 см. Мир политический. ЛАМ. Настенная в тубусе. М1:11,5 млн. ПРОкарта</v>
          </cell>
          <cell r="G443">
            <v>21</v>
          </cell>
          <cell r="H443">
            <v>10</v>
          </cell>
          <cell r="I443">
            <v>11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21</v>
          </cell>
        </row>
        <row r="444">
          <cell r="F444" t="str">
            <v>Карта 230х150 см. Мир политический. ЛАМ. Настенная. М1:11,5 млн. ГЕОДОМ</v>
          </cell>
          <cell r="G444">
            <v>1</v>
          </cell>
          <cell r="H444">
            <v>0</v>
          </cell>
          <cell r="I444">
            <v>1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1</v>
          </cell>
        </row>
        <row r="445">
          <cell r="F445" t="str">
            <v>Карта 230х150 см. Мир политический. ЛАМ. Настенная. М1:11,5 млн. ПРОкарта</v>
          </cell>
          <cell r="G445">
            <v>855</v>
          </cell>
          <cell r="H445">
            <v>80</v>
          </cell>
          <cell r="I445">
            <v>1</v>
          </cell>
          <cell r="J445">
            <v>0</v>
          </cell>
          <cell r="K445">
            <v>774</v>
          </cell>
          <cell r="L445">
            <v>0</v>
          </cell>
          <cell r="M445">
            <v>0</v>
          </cell>
          <cell r="N445">
            <v>855</v>
          </cell>
        </row>
        <row r="446">
          <cell r="F446" t="str">
            <v>Карта 230х150 см. Российская Федерация П/А. ЛАМ. Настенная в тубусе. М1:3,7 млн. ГЕОДОМ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</row>
        <row r="447">
          <cell r="F447" t="str">
            <v>Карта 230х150 см. Российская Федерация П/А. ЛАМ. Настенная в тубусе. М1:3,7 млн. ПРОкарта</v>
          </cell>
          <cell r="G447">
            <v>20</v>
          </cell>
          <cell r="H447">
            <v>12</v>
          </cell>
          <cell r="I447">
            <v>8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20</v>
          </cell>
        </row>
        <row r="448">
          <cell r="F448" t="str">
            <v>Карта 230х150 см. Российская Федерация П/А. Настенная. ЛАМ. М1:3,7 млн. ГЕОДОМ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</row>
        <row r="449">
          <cell r="F449" t="str">
            <v>Карта 230х150 см. Российская Федерация П/А. Настенная. ЛАМ. М1:3,7 млн. ПРОкарта</v>
          </cell>
          <cell r="G449">
            <v>1085</v>
          </cell>
          <cell r="H449">
            <v>78</v>
          </cell>
          <cell r="I449">
            <v>7</v>
          </cell>
          <cell r="J449">
            <v>0</v>
          </cell>
          <cell r="K449">
            <v>1000</v>
          </cell>
          <cell r="L449">
            <v>0</v>
          </cell>
          <cell r="M449">
            <v>0</v>
          </cell>
          <cell r="N449">
            <v>1085</v>
          </cell>
        </row>
        <row r="450">
          <cell r="F450" t="str">
            <v>Карта 58х38 см. Динозавры. Юрский период. ЛАМ. Настольная двухсторонняя. ГЕОДОМ</v>
          </cell>
          <cell r="G450">
            <v>1262</v>
          </cell>
          <cell r="H450">
            <v>131</v>
          </cell>
          <cell r="I450">
            <v>83</v>
          </cell>
          <cell r="J450">
            <v>0</v>
          </cell>
          <cell r="K450">
            <v>1048</v>
          </cell>
          <cell r="L450">
            <v>0</v>
          </cell>
          <cell r="M450">
            <v>0</v>
          </cell>
          <cell r="N450">
            <v>1262</v>
          </cell>
        </row>
        <row r="451">
          <cell r="F451" t="str">
            <v>Карта 58х38 см. Динозавры. Юрский период. Настенная двухсторонняя. ГЕОДОМ</v>
          </cell>
          <cell r="G451">
            <v>80</v>
          </cell>
          <cell r="H451">
            <v>40</v>
          </cell>
          <cell r="I451">
            <v>40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80</v>
          </cell>
        </row>
        <row r="452">
          <cell r="F452" t="str">
            <v>Карта 58х38 см. Звездное небо/Планеты. ЛАМ. Настольная двухсторонняя. ГЕОДОМ</v>
          </cell>
          <cell r="G452">
            <v>914</v>
          </cell>
          <cell r="H452">
            <v>216</v>
          </cell>
          <cell r="I452">
            <v>112</v>
          </cell>
          <cell r="J452">
            <v>0</v>
          </cell>
          <cell r="K452">
            <v>586</v>
          </cell>
          <cell r="L452">
            <v>0</v>
          </cell>
          <cell r="M452">
            <v>0</v>
          </cell>
          <cell r="N452">
            <v>914</v>
          </cell>
        </row>
        <row r="453">
          <cell r="F453" t="str">
            <v>Карта 58х38 см. Звездное небо/Планеты. Настенная двухсторонняя. ГЕОДОМ</v>
          </cell>
          <cell r="G453">
            <v>132</v>
          </cell>
          <cell r="H453">
            <v>54</v>
          </cell>
          <cell r="I453">
            <v>78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132</v>
          </cell>
        </row>
        <row r="454">
          <cell r="F454" t="str">
            <v>Карта 58х38 см. Мир Политический. ЛАМ. Настольная двухсторонняя. М1:55 млн. ГЕОДОМ</v>
          </cell>
          <cell r="G454">
            <v>1262</v>
          </cell>
          <cell r="H454">
            <v>54</v>
          </cell>
          <cell r="I454">
            <v>160</v>
          </cell>
          <cell r="J454">
            <v>0</v>
          </cell>
          <cell r="K454">
            <v>1048</v>
          </cell>
          <cell r="L454">
            <v>0</v>
          </cell>
          <cell r="M454">
            <v>0</v>
          </cell>
          <cell r="N454">
            <v>1262</v>
          </cell>
        </row>
        <row r="455">
          <cell r="F455" t="str">
            <v>Карта 58х38 см. Мир Политический. Настенная двухсторонняя. М1:55 млн. ГЕОДОМ</v>
          </cell>
          <cell r="G455">
            <v>122</v>
          </cell>
          <cell r="H455">
            <v>18</v>
          </cell>
          <cell r="I455">
            <v>104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122</v>
          </cell>
        </row>
        <row r="456">
          <cell r="F456" t="str">
            <v>Карта 58х38 см. Мир Физический. ЛАМ. Настольная. М1:55 млн. ГЕОДОМ</v>
          </cell>
          <cell r="G456">
            <v>1120</v>
          </cell>
          <cell r="H456">
            <v>162</v>
          </cell>
          <cell r="I456">
            <v>156</v>
          </cell>
          <cell r="J456">
            <v>0</v>
          </cell>
          <cell r="K456">
            <v>802</v>
          </cell>
          <cell r="L456">
            <v>0</v>
          </cell>
          <cell r="M456">
            <v>0</v>
          </cell>
          <cell r="N456">
            <v>1120</v>
          </cell>
        </row>
        <row r="457">
          <cell r="F457" t="str">
            <v>Карта 58х38 см. Мир Физический. Настенная. М1:55 млн. ГЕОДОМ</v>
          </cell>
          <cell r="G457">
            <v>102</v>
          </cell>
          <cell r="H457">
            <v>34</v>
          </cell>
          <cell r="I457">
            <v>68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102</v>
          </cell>
        </row>
        <row r="458">
          <cell r="F458" t="str">
            <v>Карта 58х38 см. Мой мир. ЛАМ. Настольная двухсторонняя. ГЕОДОМ</v>
          </cell>
          <cell r="G458">
            <v>579</v>
          </cell>
          <cell r="H458">
            <v>96</v>
          </cell>
          <cell r="I458">
            <v>91</v>
          </cell>
          <cell r="J458">
            <v>0</v>
          </cell>
          <cell r="K458">
            <v>392</v>
          </cell>
          <cell r="L458">
            <v>0</v>
          </cell>
          <cell r="M458">
            <v>0</v>
          </cell>
          <cell r="N458">
            <v>579</v>
          </cell>
        </row>
        <row r="459">
          <cell r="F459" t="str">
            <v>Карта 58х38 см. Мой мир. Настенная двухсторонняя. ГЕОДОМ</v>
          </cell>
          <cell r="G459">
            <v>79</v>
          </cell>
          <cell r="H459">
            <v>23</v>
          </cell>
          <cell r="I459">
            <v>56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79</v>
          </cell>
        </row>
        <row r="460">
          <cell r="F460" t="str">
            <v>Карта 58х38 см. Наша планета. Животный и растительный мир. ЛАМ. Настольная двухсторонняя. ГЕОДОМ</v>
          </cell>
          <cell r="G460">
            <v>1371</v>
          </cell>
          <cell r="H460">
            <v>179</v>
          </cell>
          <cell r="I460">
            <v>144</v>
          </cell>
          <cell r="J460">
            <v>0</v>
          </cell>
          <cell r="K460">
            <v>1048</v>
          </cell>
          <cell r="L460">
            <v>0</v>
          </cell>
          <cell r="M460">
            <v>0</v>
          </cell>
          <cell r="N460">
            <v>1371</v>
          </cell>
        </row>
        <row r="461">
          <cell r="F461" t="str">
            <v>Карта 58х38 см. Наша планета. Животный и растительный мир. Настенная двухсторонняя. ГЕОДОМ</v>
          </cell>
          <cell r="G461">
            <v>184</v>
          </cell>
          <cell r="H461">
            <v>73</v>
          </cell>
          <cell r="I461">
            <v>111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184</v>
          </cell>
        </row>
        <row r="462">
          <cell r="F462" t="str">
            <v>Карта 58х38 см. Наша Родина-Россия. ЛАМ. Настольная двухсторонняя. ГЕОДОМ</v>
          </cell>
          <cell r="G462">
            <v>317</v>
          </cell>
          <cell r="H462">
            <v>0</v>
          </cell>
          <cell r="I462">
            <v>68</v>
          </cell>
          <cell r="J462">
            <v>0</v>
          </cell>
          <cell r="K462">
            <v>249</v>
          </cell>
          <cell r="L462">
            <v>0</v>
          </cell>
          <cell r="M462">
            <v>0</v>
          </cell>
          <cell r="N462">
            <v>317</v>
          </cell>
        </row>
        <row r="463">
          <cell r="F463" t="str">
            <v>Карта 58х38 см. Наша Родина-Россия. Настенная двухсторонняя. ГЕОДОМ</v>
          </cell>
          <cell r="G463">
            <v>110</v>
          </cell>
          <cell r="H463">
            <v>63</v>
          </cell>
          <cell r="I463">
            <v>47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110</v>
          </cell>
        </row>
        <row r="464">
          <cell r="F464" t="str">
            <v>Карта 58х38 см. Российская Федерация П/А Субъекты федерации. ЛАМ. Настольная. М1:14,5 млн. ГЕОДОМ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</row>
        <row r="465">
          <cell r="F465" t="str">
            <v>Карта 58х38 см. Российская Федерация П/А Субъекты федерации. Настенная. М1:14,5 млн. ГЕОДОМ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</row>
        <row r="466">
          <cell r="F466" t="str">
            <v>Карта 90х60 см. Звездное небо/Планеты. Созвездия, светящиеся в темноте. ЛАМ. Настенная в тубусе. ГЕО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</row>
        <row r="467">
          <cell r="F467" t="str">
            <v>Карта 90х60 см. Звёздное небо/Планеты. Созвездия, светящиеся в темноте. ЛАМ. Настенная. ГЕОДОМ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</row>
        <row r="468">
          <cell r="F468" t="str">
            <v>Карта-пазл с дополненной реальностью. В мире динозавров. 260 деталей. 47х33 см. ГЕОДОМ</v>
          </cell>
          <cell r="G468">
            <v>1839</v>
          </cell>
          <cell r="H468">
            <v>1749</v>
          </cell>
          <cell r="I468">
            <v>90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1839</v>
          </cell>
        </row>
        <row r="469">
          <cell r="F469" t="str">
            <v>Карта-пазл с дополненной реальностью. Животные России. 260 деталей. 47х33 см. ГЕОДОМ</v>
          </cell>
          <cell r="G469">
            <v>2180</v>
          </cell>
          <cell r="H469">
            <v>2113</v>
          </cell>
          <cell r="I469">
            <v>67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2180</v>
          </cell>
        </row>
        <row r="470">
          <cell r="F470" t="str">
            <v>Карта-пазл с дополненной реальностью. Подводный мир. 260 деталей. 47х33 см. ГЕОДОМ</v>
          </cell>
          <cell r="G470">
            <v>1481</v>
          </cell>
          <cell r="H470">
            <v>1387</v>
          </cell>
          <cell r="I470">
            <v>94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1481</v>
          </cell>
        </row>
        <row r="471">
          <cell r="F471" t="str">
            <v>Карта-пазл с дополненной реальностью. Солнечная система. 260 деталей. 47х33 см. ГЕОДОМ</v>
          </cell>
          <cell r="G471">
            <v>6452</v>
          </cell>
          <cell r="H471">
            <v>6337</v>
          </cell>
          <cell r="I471">
            <v>115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6452</v>
          </cell>
        </row>
        <row r="472">
          <cell r="F472" t="str">
            <v>Карта-пазл. Динозавры. 260 деталей. 47х33 см. ГЕОДОМ</v>
          </cell>
          <cell r="G472">
            <v>3894</v>
          </cell>
          <cell r="H472">
            <v>3782</v>
          </cell>
          <cell r="I472">
            <v>112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3894</v>
          </cell>
        </row>
        <row r="473">
          <cell r="F473" t="str">
            <v>Карта-пазл. Европа. Достопримечательности. 260 дет. 47х33 см. ГЕОДОМ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</row>
        <row r="474">
          <cell r="F474" t="str">
            <v>Карта-пазл. Мир политический. 260 деталей. 47х33 см. ГЕОДОМ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</row>
        <row r="475">
          <cell r="F475" t="str">
            <v>Карта-пазл. Мир-животные и растения. 260 деталей. 47х33 см. ГЕОДОМ</v>
          </cell>
          <cell r="G475">
            <v>777</v>
          </cell>
          <cell r="H475">
            <v>709</v>
          </cell>
          <cell r="I475">
            <v>68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777</v>
          </cell>
        </row>
        <row r="476">
          <cell r="F476" t="str">
            <v>Карта-пазл. Мой мир. 260 деталей. 47х33 см. ГЕОДОМ</v>
          </cell>
          <cell r="G476">
            <v>2594</v>
          </cell>
          <cell r="H476">
            <v>2532</v>
          </cell>
          <cell r="I476">
            <v>62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2594</v>
          </cell>
        </row>
        <row r="477">
          <cell r="F477" t="str">
            <v>Карта-пазл. Наша Родина-Россия. 260 деталей. 47х33 см. ГЕОДОМ</v>
          </cell>
          <cell r="G477">
            <v>446</v>
          </cell>
          <cell r="H477">
            <v>384</v>
          </cell>
          <cell r="I477">
            <v>62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446</v>
          </cell>
        </row>
        <row r="478">
          <cell r="F478" t="str">
            <v>Карта-пазл. Россия политическая. 260 деталей. 47х33 см. ГЕОДОМ</v>
          </cell>
          <cell r="G478">
            <v>1577</v>
          </cell>
          <cell r="H478">
            <v>1534</v>
          </cell>
          <cell r="I478">
            <v>43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1577</v>
          </cell>
        </row>
        <row r="479">
          <cell r="F479" t="str">
            <v>Картина по номерам. Я рисую. 4+. МалЯвич. 21х29,7 см. 12 листов. ГЕОДОМ</v>
          </cell>
          <cell r="G479">
            <v>3755</v>
          </cell>
          <cell r="H479">
            <v>3656</v>
          </cell>
          <cell r="I479">
            <v>99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3755</v>
          </cell>
        </row>
        <row r="480">
          <cell r="F480" t="str">
            <v>Картина по номерам. Я художник. 7+. МалЯвич. 21х29,7 см. 12 листов. ГЕОДОМ</v>
          </cell>
          <cell r="G480">
            <v>3749</v>
          </cell>
          <cell r="H480">
            <v>3644</v>
          </cell>
          <cell r="I480">
            <v>105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3749</v>
          </cell>
        </row>
        <row r="481">
          <cell r="F481" t="str">
            <v>Классические прописи. Готовим руку к письму. Серия Умные тетради. 14,8*21 см. 16 стр. ГЕОДОМ</v>
          </cell>
          <cell r="G481">
            <v>3670</v>
          </cell>
          <cell r="H481">
            <v>3511</v>
          </cell>
          <cell r="I481">
            <v>159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3670</v>
          </cell>
        </row>
        <row r="482">
          <cell r="F482" t="str">
            <v>Классические прописи. Печатные буквы. Серия Умные тетради. 14,8*21 см. 16 стр. ГЕОДОМ</v>
          </cell>
          <cell r="G482">
            <v>3688</v>
          </cell>
          <cell r="H482">
            <v>3550</v>
          </cell>
          <cell r="I482">
            <v>138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3688</v>
          </cell>
        </row>
        <row r="483">
          <cell r="F483" t="str">
            <v>Классические прописи. Прописные буквы. Серия Умные тетради. 14,8*21 см. 16 стр. ГЕОДОМ</v>
          </cell>
          <cell r="G483">
            <v>3585</v>
          </cell>
          <cell r="H483">
            <v>3434</v>
          </cell>
          <cell r="I483">
            <v>151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3585</v>
          </cell>
        </row>
        <row r="484">
          <cell r="F484" t="str">
            <v>Классические прописи. Цифры и фигуры. Серия Умные тетради. 14,8*21 см. 16 стр. ГЕОДОМ</v>
          </cell>
          <cell r="G484">
            <v>3276</v>
          </cell>
          <cell r="H484">
            <v>3169</v>
          </cell>
          <cell r="I484">
            <v>107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3276</v>
          </cell>
        </row>
        <row r="485">
          <cell r="F485" t="str">
            <v>Книга для чтения и моделирования (+ карта-суперобложка). Достояния мира. 22,5х30 см. 40 стр. ГЕОДОМ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</row>
        <row r="486">
          <cell r="F486" t="str">
            <v>Книга для чтения и моделирования (+ карта-суперобложка). Достояния России. 22,5х30 см. 40 стр.ГЕОДОМ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</row>
        <row r="487">
          <cell r="F487" t="str">
            <v>Книга с дополненной реальностью. Доисторический период. Динозавры. 19,5х26,5 см. 32 стр. ГЕОДОМ</v>
          </cell>
          <cell r="G487">
            <v>3760</v>
          </cell>
          <cell r="H487">
            <v>3640</v>
          </cell>
          <cell r="I487">
            <v>120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3760</v>
          </cell>
        </row>
        <row r="488">
          <cell r="F488" t="str">
            <v>Книга. Истории про великие картины и скульптуры. 22х29 см. 64 стр. ГЕОДОМ</v>
          </cell>
          <cell r="G488">
            <v>3</v>
          </cell>
          <cell r="H488">
            <v>3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3</v>
          </cell>
        </row>
        <row r="489">
          <cell r="F489" t="str">
            <v>Книга. Серия Путешественник во времени. Изобретения. 23,5x26,5 см. 40 стр. ГЕОДОМ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</row>
        <row r="490">
          <cell r="F490" t="str">
            <v>Книга. Серия Удивительная природа. Как животные адаптируются к окружающей среде? 22х28,5см.36с.ГЕОДО</v>
          </cell>
          <cell r="G490">
            <v>8</v>
          </cell>
          <cell r="H490">
            <v>0</v>
          </cell>
          <cell r="I490">
            <v>8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8</v>
          </cell>
        </row>
        <row r="491">
          <cell r="F491" t="str">
            <v>Книга. Серия Удивительная природа. Как животные адаптируются к окружающей среде? 22х28,5см.36с.ГЕОДО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</row>
        <row r="492">
          <cell r="F492" t="str">
            <v>Книга. Серия Удивительная природа. Мифы и стереотипы о животных. 22х28,5см. 36 стр. ГЕОДОМ</v>
          </cell>
          <cell r="G492">
            <v>84</v>
          </cell>
          <cell r="H492">
            <v>84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2709</v>
          </cell>
          <cell r="N492">
            <v>2793</v>
          </cell>
        </row>
        <row r="493">
          <cell r="F493" t="str">
            <v>Книга. Серия Удивительная природа. Мифы и стереотипы о животных. 22х28,5см. 36 стр. ГЕОДОМ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</row>
        <row r="494">
          <cell r="F494" t="str">
            <v>Книга. Серия Удивительная природа. Невероятная дружба в природе. 22х28,5см. 36 стр. ГЕОДОМ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2197</v>
          </cell>
          <cell r="N494">
            <v>2197</v>
          </cell>
        </row>
        <row r="495">
          <cell r="F495" t="str">
            <v>Книга. Серия Удивительная природа. Невероятная дружба в природе. 22х28,5см. 36 стр. ГЕОДОМ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</row>
        <row r="496">
          <cell r="F496" t="str">
            <v>Книжка для ванной с игрушечной зубной щеткой. Бегемотик Попо. 13х13.6см. ГЕОДОМ</v>
          </cell>
          <cell r="G496">
            <v>3950</v>
          </cell>
          <cell r="H496">
            <v>3812</v>
          </cell>
          <cell r="I496">
            <v>138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3950</v>
          </cell>
        </row>
        <row r="497">
          <cell r="F497" t="str">
            <v>Книжка для ванной с пальчиковыми куклами. Удивительные динозавры. 15х15см. ГЕОДОМ</v>
          </cell>
          <cell r="G497">
            <v>2659</v>
          </cell>
          <cell r="H497">
            <v>2528</v>
          </cell>
          <cell r="I497">
            <v>131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2659</v>
          </cell>
        </row>
        <row r="498">
          <cell r="F498" t="str">
            <v>Книжка для ванной с пальчиковыми куклами. Удивительные животные. 15х15см. ГЕОДОМ</v>
          </cell>
          <cell r="G498">
            <v>2302</v>
          </cell>
          <cell r="H498">
            <v>2211</v>
          </cell>
          <cell r="I498">
            <v>91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2302</v>
          </cell>
        </row>
        <row r="499">
          <cell r="F499" t="str">
            <v>Книжка для ванной. Крокодильчик Коко. 13х13.6см. ГЕОДОМ</v>
          </cell>
          <cell r="G499">
            <v>2409</v>
          </cell>
          <cell r="H499">
            <v>2290</v>
          </cell>
          <cell r="I499">
            <v>119</v>
          </cell>
          <cell r="J499">
            <v>0</v>
          </cell>
          <cell r="K499">
            <v>0</v>
          </cell>
          <cell r="L499">
            <v>0</v>
          </cell>
          <cell r="M499">
            <v>1500</v>
          </cell>
          <cell r="N499">
            <v>3909</v>
          </cell>
        </row>
        <row r="500">
          <cell r="F500" t="str">
            <v>Книжка для ванной. Храбрый утёнок. 15х15см. ГЕОДОМ</v>
          </cell>
          <cell r="G500">
            <v>2262</v>
          </cell>
          <cell r="H500">
            <v>2172</v>
          </cell>
          <cell r="I500">
            <v>90</v>
          </cell>
          <cell r="J500">
            <v>0</v>
          </cell>
          <cell r="K500">
            <v>0</v>
          </cell>
          <cell r="L500">
            <v>0</v>
          </cell>
          <cell r="M500">
            <v>1408</v>
          </cell>
          <cell r="N500">
            <v>3670</v>
          </cell>
        </row>
        <row r="501">
          <cell r="F501" t="str">
            <v>Книжка картонная. Азбука. Животный мир. 17,5х23,5 см. 12 стр. ГЕОДОМ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</row>
        <row r="502">
          <cell r="F502" t="str">
            <v>Книжка картонная. В жарких странах. 16х16 см. 10 стр. ГЕОДОМ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</row>
        <row r="503">
          <cell r="F503" t="str">
            <v>Книжка картонная. В нашем лесу. 16х16 см. 10 стр. ГЕОДОМ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</row>
        <row r="504">
          <cell r="F504" t="str">
            <v>Книжка картонная. В океане. 16х16 см. 10 стр. ГЕОДОМ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</row>
        <row r="505">
          <cell r="F505" t="str">
            <v>Книжка картонная. На ферме. 16х16 см. 10 стр. ГЕОДОМ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</row>
        <row r="506">
          <cell r="F506" t="str">
            <v>Книжка на пружине. Серия Классные лабиринты. Загадки нашей родины России. 16,5х20,5см. 28 стр. ГЕОДО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</row>
        <row r="507">
          <cell r="F507" t="str">
            <v>Книжка на пружине. Серия Классные лабиринты. Тайны жизни монстров. 16,5х20,5 см. 28 стр. ГЕОДОМ</v>
          </cell>
          <cell r="G507">
            <v>1</v>
          </cell>
          <cell r="H507">
            <v>1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1</v>
          </cell>
        </row>
        <row r="508">
          <cell r="F508" t="str">
            <v>Книжка на скрепке. Серия Классные лабиринты. Динозавры. 16,5х20,5 см. 28стр. ГЕОДОМ</v>
          </cell>
          <cell r="G508">
            <v>1444</v>
          </cell>
          <cell r="H508">
            <v>1318</v>
          </cell>
          <cell r="I508">
            <v>126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1444</v>
          </cell>
        </row>
        <row r="509">
          <cell r="F509" t="str">
            <v>Книжка на скрепке. Серия Классные лабиринты. Загадки далекого космоса. 16,5х20,5см. 28 стр. ГЕОДОМ</v>
          </cell>
          <cell r="G509">
            <v>490</v>
          </cell>
          <cell r="H509">
            <v>239</v>
          </cell>
          <cell r="I509">
            <v>251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490</v>
          </cell>
        </row>
        <row r="510">
          <cell r="F510" t="str">
            <v>Книжка на скрепке. Серия Классные лабиринты. Загадки нашего мира. 16,5х20,5см. 28 стр. ГЕОДОМ</v>
          </cell>
          <cell r="G510">
            <v>94</v>
          </cell>
          <cell r="H510">
            <v>0</v>
          </cell>
          <cell r="I510">
            <v>94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94</v>
          </cell>
        </row>
        <row r="511">
          <cell r="F511" t="str">
            <v>Книжка на скрепке. Серия Классные лабиринты. Загадки нашей родины России.16,5х20,5см. 28 стр. ГЕОДОМ</v>
          </cell>
          <cell r="G511">
            <v>87</v>
          </cell>
          <cell r="H511">
            <v>0</v>
          </cell>
          <cell r="I511">
            <v>87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87</v>
          </cell>
        </row>
        <row r="512">
          <cell r="F512" t="str">
            <v>Книжка на скрепке. Серия Классные лабиринты. Кем я стану. 16,5х20,5 см. 28стр. ГЕОДОМ</v>
          </cell>
          <cell r="G512">
            <v>24</v>
          </cell>
          <cell r="H512">
            <v>24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24</v>
          </cell>
        </row>
        <row r="513">
          <cell r="F513" t="str">
            <v>Книжка на скрепке. Серия Классные лабиринты. Под землей. 16,5х20,5 см. 28стр. ГЕОДОМ</v>
          </cell>
          <cell r="G513">
            <v>2</v>
          </cell>
          <cell r="H513">
            <v>2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2</v>
          </cell>
        </row>
        <row r="514">
          <cell r="F514" t="str">
            <v>Книжка на скрепке. Серия Классные лабиринты. Транспорт. 16,5х20,5 см. 28стр. ГЕОДОМ</v>
          </cell>
          <cell r="G514">
            <v>1165</v>
          </cell>
          <cell r="H514">
            <v>1120</v>
          </cell>
          <cell r="I514">
            <v>45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1165</v>
          </cell>
        </row>
        <row r="515">
          <cell r="F515" t="str">
            <v>Книжка с заданиями и наклейками. Времена года. 21х29,7 см. 10 стр. ГЕОДОМ</v>
          </cell>
          <cell r="G515">
            <v>74</v>
          </cell>
          <cell r="H515">
            <v>0</v>
          </cell>
          <cell r="I515">
            <v>74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74</v>
          </cell>
        </row>
        <row r="516">
          <cell r="F516" t="str">
            <v>Книжка с заданиями и наклейками. Чей малыш. 21х29,7 см. 10 стр. ГЕОДОМ</v>
          </cell>
          <cell r="G516">
            <v>38</v>
          </cell>
          <cell r="H516">
            <v>0</v>
          </cell>
          <cell r="I516">
            <v>38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38</v>
          </cell>
        </row>
        <row r="517">
          <cell r="F517" t="str">
            <v>Книжка с заданиями и наклейками. Что такое Новый год. 21х29,7 см. 10стр. ГЕОДОМ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766</v>
          </cell>
          <cell r="N517">
            <v>766</v>
          </cell>
        </row>
        <row r="518">
          <cell r="F518" t="str">
            <v>Книжка с заданиями. Активити. Динозавры. 21х29,7 см. 16 стр. ГЕОДОМ</v>
          </cell>
          <cell r="G518">
            <v>1661</v>
          </cell>
          <cell r="H518">
            <v>1447</v>
          </cell>
          <cell r="I518">
            <v>214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1661</v>
          </cell>
        </row>
        <row r="519">
          <cell r="F519" t="str">
            <v>Книжка с заданиями. Активити. Космос. 21х29,7 см. 16 стр. ГЕОДОМ</v>
          </cell>
          <cell r="G519">
            <v>4005</v>
          </cell>
          <cell r="H519">
            <v>3794</v>
          </cell>
          <cell r="I519">
            <v>211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4005</v>
          </cell>
        </row>
        <row r="520">
          <cell r="F520" t="str">
            <v>Книжка с заданиями. Активити. Мир. 21х29,7 см. 16 стр. ГЕОДОМ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</row>
        <row r="521">
          <cell r="F521" t="str">
            <v>Книжка с заданиями. Активити. Россия. 21х29,7 см. 16 стр. ГЕОДОМ</v>
          </cell>
          <cell r="G521">
            <v>3066</v>
          </cell>
          <cell r="H521">
            <v>2967</v>
          </cell>
          <cell r="I521">
            <v>99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3066</v>
          </cell>
        </row>
        <row r="522">
          <cell r="F522" t="str">
            <v>Книжка с заданиями. Серия Нескучная история. Древний Египет. 22х29,7 см. 28 стр. ГЕОДОМ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</row>
        <row r="523">
          <cell r="F523" t="str">
            <v>Книжка с заданиями. Серия Нескучная история. Древняя Греция. 22х29,7 см. 28 стр. ГЕОДОМ</v>
          </cell>
          <cell r="G523">
            <v>19</v>
          </cell>
          <cell r="H523">
            <v>7</v>
          </cell>
          <cell r="I523">
            <v>12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19</v>
          </cell>
        </row>
        <row r="524">
          <cell r="F524" t="str">
            <v>Книжка с наклейками №1 (+карта мира). Серия Путешествие по миру. Европа и Азия. 21х28,7 см. 32 стр.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402</v>
          </cell>
          <cell r="N524">
            <v>402</v>
          </cell>
        </row>
        <row r="525">
          <cell r="F525" t="str">
            <v>Книжка с наклейками №2. Серия Путешествие по миру. Африка и Австралия. 21х28,7 см. 32 стр. ГЕОДОМ</v>
          </cell>
          <cell r="G525">
            <v>48</v>
          </cell>
          <cell r="H525">
            <v>0</v>
          </cell>
          <cell r="I525">
            <v>48</v>
          </cell>
          <cell r="J525">
            <v>0</v>
          </cell>
          <cell r="K525">
            <v>0</v>
          </cell>
          <cell r="L525">
            <v>0</v>
          </cell>
          <cell r="M525">
            <v>334</v>
          </cell>
          <cell r="N525">
            <v>382</v>
          </cell>
        </row>
        <row r="526">
          <cell r="F526" t="str">
            <v>Книжка с наклейками №3. Серия Путешествие по миру. Северная и Южная Америка. 21х28,7 см. 32 стр. ГЕО</v>
          </cell>
          <cell r="G526">
            <v>1</v>
          </cell>
          <cell r="H526">
            <v>1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413</v>
          </cell>
          <cell r="N526">
            <v>414</v>
          </cell>
        </row>
        <row r="527">
          <cell r="F527" t="str">
            <v>Книжка с наклейками. Серия Мои первые наклейки. Времена года. 20*26 см. 10 стр. ГЕОДОМ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</row>
        <row r="528">
          <cell r="F528" t="str">
            <v>Книжка с наклейками. Серия Мои первые наклейки. Дикие животные. 20*26 см. 10 стр. ГЕОДОМ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</row>
        <row r="529">
          <cell r="F529" t="str">
            <v>Книжка с наклейками. Серия Мои первые наклейки. Домашние животные. 20*26 см. 10 стр. ГЕОДОМ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</row>
        <row r="530">
          <cell r="F530" t="str">
            <v>Книжка с наклейками. Серия Мои первые наклейки. Простые формы. 20*26 см. 10 стр. ГЕОДОМ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</row>
        <row r="531">
          <cell r="F531" t="str">
            <v>Книжка с наклейками. Серия Мои первые наклейки. Цвета. 20*26 см. 10 стр. ГЕОДОМ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</row>
        <row r="532">
          <cell r="F532" t="str">
            <v>Книжка с наклейками. Серия Развивающие наклейки. Азбука. 21х28,5 см. ГЕОДОМ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F533" t="str">
            <v>Книжка с наклейками. Серия Развивающие наклейки. В лесу. 21*28,5 см. ГЕОДОМ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</row>
        <row r="534">
          <cell r="F534" t="str">
            <v>Книжка с наклейками. Серия Развивающие наклейки. Счёт и формы. 21х28,5 см. ГЕОДОМ</v>
          </cell>
          <cell r="G534">
            <v>42</v>
          </cell>
          <cell r="H534">
            <v>0</v>
          </cell>
          <cell r="I534">
            <v>42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42</v>
          </cell>
        </row>
        <row r="535">
          <cell r="F535" t="str">
            <v>Книжка с наклейками. Серия Развивающие наклейки. Транспорт. 21х28,5 см. ГЕОДОМ</v>
          </cell>
          <cell r="G535">
            <v>1</v>
          </cell>
          <cell r="H535">
            <v>0</v>
          </cell>
          <cell r="I535">
            <v>1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1</v>
          </cell>
        </row>
        <row r="536">
          <cell r="F536" t="str">
            <v>Книжка-панорама с наклейками. В гостях у Деда Мороза. 22х29,5 см. ГЕОДОМ</v>
          </cell>
          <cell r="G536">
            <v>3</v>
          </cell>
          <cell r="H536">
            <v>0</v>
          </cell>
          <cell r="I536">
            <v>3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3</v>
          </cell>
        </row>
        <row r="537">
          <cell r="F537" t="str">
            <v>Книжка-панорама с наклейками. В снегах. 22х29,5 см. ГЕОДОМ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</row>
        <row r="538">
          <cell r="F538" t="str">
            <v>Книжка-панорама с наклейками. Древний Египет. 22х29. ГЕОДОМ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57</v>
          </cell>
          <cell r="N538">
            <v>57</v>
          </cell>
        </row>
        <row r="539">
          <cell r="F539" t="str">
            <v>Книжка-панорама с наклейками. Москва. 22х29,7 см. ГЕОДОМ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</row>
        <row r="540">
          <cell r="F540" t="str">
            <v>Книжка-панорама с наклейками. Сочи. 22х29,7 см. ГЕОДОМ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1856</v>
          </cell>
          <cell r="N540">
            <v>1856</v>
          </cell>
        </row>
        <row r="541">
          <cell r="F541" t="str">
            <v>Ком.д/малыш.Бол.рас.по циф.х5шт.Цветочки и букашки+Веселая стройка+Котики+Новогодняя сказка+Теремок</v>
          </cell>
          <cell r="G541">
            <v>737</v>
          </cell>
          <cell r="H541">
            <v>0</v>
          </cell>
          <cell r="I541">
            <v>15</v>
          </cell>
          <cell r="J541">
            <v>0</v>
          </cell>
          <cell r="K541">
            <v>722</v>
          </cell>
          <cell r="L541">
            <v>0</v>
          </cell>
          <cell r="M541">
            <v>0</v>
          </cell>
          <cell r="N541">
            <v>737</v>
          </cell>
        </row>
        <row r="542">
          <cell r="F542" t="str">
            <v>Компл. Атлас с накл.х 3 шт. Птицы и насекомые + Обитатели рек, морей и океанов + Юного эколога. ГЕОДОМ</v>
          </cell>
          <cell r="G542">
            <v>2749</v>
          </cell>
          <cell r="H542">
            <v>0</v>
          </cell>
          <cell r="I542">
            <v>38</v>
          </cell>
          <cell r="J542">
            <v>0</v>
          </cell>
          <cell r="K542">
            <v>2711</v>
          </cell>
          <cell r="L542">
            <v>0</v>
          </cell>
          <cell r="M542">
            <v>0</v>
          </cell>
          <cell r="N542">
            <v>2749</v>
          </cell>
        </row>
        <row r="543">
          <cell r="F543" t="str">
            <v>Компл. Атлас с наклейками х 11 шт. ГЕОДОМ</v>
          </cell>
          <cell r="G543">
            <v>2743</v>
          </cell>
          <cell r="H543">
            <v>0</v>
          </cell>
          <cell r="I543">
            <v>0</v>
          </cell>
          <cell r="J543">
            <v>0</v>
          </cell>
          <cell r="K543">
            <v>2743</v>
          </cell>
          <cell r="L543">
            <v>0</v>
          </cell>
          <cell r="M543">
            <v>0</v>
          </cell>
          <cell r="N543">
            <v>2743</v>
          </cell>
        </row>
        <row r="544">
          <cell r="F544" t="str">
            <v>Компл. Атлас с наклейками х 12 шт. ГЕОДОМ</v>
          </cell>
          <cell r="G544">
            <v>2711</v>
          </cell>
          <cell r="H544">
            <v>0</v>
          </cell>
          <cell r="I544">
            <v>0</v>
          </cell>
          <cell r="J544">
            <v>0</v>
          </cell>
          <cell r="K544">
            <v>2711</v>
          </cell>
          <cell r="L544">
            <v>0</v>
          </cell>
          <cell r="M544">
            <v>0</v>
          </cell>
          <cell r="N544">
            <v>2711</v>
          </cell>
        </row>
        <row r="545">
          <cell r="F545" t="str">
            <v>Компл. Атлас юного эколога с накл. + Игра-ход. Экологический патруль. ГЕОДОМ</v>
          </cell>
          <cell r="G545">
            <v>239</v>
          </cell>
          <cell r="H545">
            <v>0</v>
          </cell>
          <cell r="I545">
            <v>38</v>
          </cell>
          <cell r="J545">
            <v>0</v>
          </cell>
          <cell r="K545">
            <v>201</v>
          </cell>
          <cell r="L545">
            <v>0</v>
          </cell>
          <cell r="M545">
            <v>0</v>
          </cell>
          <cell r="N545">
            <v>239</v>
          </cell>
        </row>
        <row r="546">
          <cell r="F546" t="str">
            <v>Компл. Атлас. с наклейками в коробке х 12 шт. ГЕОДОМ</v>
          </cell>
          <cell r="G546">
            <v>12</v>
          </cell>
          <cell r="H546">
            <v>12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12</v>
          </cell>
        </row>
        <row r="547">
          <cell r="F547" t="str">
            <v>Компл. Большие игры-ходилки с заданиями х 4 шт. Новый год + Зоопарк + Динопарк + Транспорт. ГЕОДОМ</v>
          </cell>
          <cell r="G547">
            <v>1716</v>
          </cell>
          <cell r="H547">
            <v>4</v>
          </cell>
          <cell r="I547">
            <v>0</v>
          </cell>
          <cell r="J547">
            <v>0</v>
          </cell>
          <cell r="K547">
            <v>1712</v>
          </cell>
          <cell r="L547">
            <v>0</v>
          </cell>
          <cell r="M547">
            <v>0</v>
          </cell>
          <cell r="N547">
            <v>1716</v>
          </cell>
        </row>
        <row r="548">
          <cell r="F548" t="str">
            <v>Компл. Головоломка с AR х 4 шт. Город + Водопровод + В океане + Монстрики в игре. ГЕОДОМ</v>
          </cell>
          <cell r="G548">
            <v>220</v>
          </cell>
          <cell r="H548">
            <v>2</v>
          </cell>
          <cell r="I548">
            <v>0</v>
          </cell>
          <cell r="J548">
            <v>0</v>
          </cell>
          <cell r="K548">
            <v>218</v>
          </cell>
          <cell r="L548">
            <v>0</v>
          </cell>
          <cell r="M548">
            <v>0</v>
          </cell>
          <cell r="N548">
            <v>220</v>
          </cell>
        </row>
        <row r="549">
          <cell r="F549" t="str">
            <v>Компл. Головоломка с AR х 4 шт. Транспорт + Животные + Турбозавры + С новым годом. ГЕОДОМ</v>
          </cell>
          <cell r="G549">
            <v>116</v>
          </cell>
          <cell r="H549">
            <v>4</v>
          </cell>
          <cell r="I549">
            <v>0</v>
          </cell>
          <cell r="J549">
            <v>0</v>
          </cell>
          <cell r="K549">
            <v>112</v>
          </cell>
          <cell r="L549">
            <v>0</v>
          </cell>
          <cell r="M549">
            <v>0</v>
          </cell>
          <cell r="N549">
            <v>116</v>
          </cell>
        </row>
        <row r="550">
          <cell r="F550" t="str">
            <v>Компл. д/малышей. Игра-ход. В зоопарке + Раскр. вод. 2шт: Для девочек, Животные. ГЕОДОМ</v>
          </cell>
          <cell r="G550">
            <v>20</v>
          </cell>
          <cell r="H550">
            <v>0</v>
          </cell>
          <cell r="I550">
            <v>20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20</v>
          </cell>
        </row>
        <row r="551">
          <cell r="F551" t="str">
            <v>Компл. д/малышей. Игра-ход. В космосе + Книжка-панорама с накл. В космосе. ГЕОДОМ</v>
          </cell>
          <cell r="G551">
            <v>13</v>
          </cell>
          <cell r="H551">
            <v>0</v>
          </cell>
          <cell r="I551">
            <v>13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13</v>
          </cell>
        </row>
        <row r="552">
          <cell r="F552" t="str">
            <v>Компл. д/малышей. Игра-ход. В лесу + Раскр. с цв. контуром Насекомые + Раскр. Животные. ГЕОДОМ</v>
          </cell>
          <cell r="G552">
            <v>36</v>
          </cell>
          <cell r="H552">
            <v>0</v>
          </cell>
          <cell r="I552">
            <v>36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36</v>
          </cell>
        </row>
        <row r="553">
          <cell r="F553" t="str">
            <v>Компл. д/малышей. Игра-ход. В океане + Раскр. с цв. контуром Подводный мир + Раскр. Морские животные</v>
          </cell>
          <cell r="G553">
            <v>17</v>
          </cell>
          <cell r="H553">
            <v>0</v>
          </cell>
          <cell r="I553">
            <v>17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17</v>
          </cell>
        </row>
        <row r="554">
          <cell r="F554" t="str">
            <v>Компл. д/малышей. Книжка с накл. х 3 шт. Домашние животные + Дикие животные + Времена года. ГЕОДОМ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</row>
        <row r="555">
          <cell r="F555" t="str">
            <v>Компл. д/малышей. Книжка с накл. х 4 шт. Азбука + В лесу + На ферме + Транспорт. ГЕОДОМ</v>
          </cell>
          <cell r="G555">
            <v>22</v>
          </cell>
          <cell r="H555">
            <v>0</v>
          </cell>
          <cell r="I555">
            <v>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22</v>
          </cell>
        </row>
        <row r="556">
          <cell r="F556" t="str">
            <v>Компл. д/малышей. Раскр. водн. х 3 шт. Веселые друзья + Веселые зверята + Веселый транспорт. ГЕОДОМ</v>
          </cell>
          <cell r="G556">
            <v>1589</v>
          </cell>
          <cell r="H556">
            <v>0</v>
          </cell>
          <cell r="I556">
            <v>26</v>
          </cell>
          <cell r="J556">
            <v>0</v>
          </cell>
          <cell r="K556">
            <v>1563</v>
          </cell>
          <cell r="L556">
            <v>0</v>
          </cell>
          <cell r="M556">
            <v>0</v>
          </cell>
          <cell r="N556">
            <v>1589</v>
          </cell>
        </row>
        <row r="557">
          <cell r="F557" t="str">
            <v>Компл. д/малышей. Раскр. водн. х 3 шт. Веселые котята + Веселые пони + Веселые друзья. ГЕОДОМ</v>
          </cell>
          <cell r="G557">
            <v>5691</v>
          </cell>
          <cell r="H557">
            <v>0</v>
          </cell>
          <cell r="I557">
            <v>15</v>
          </cell>
          <cell r="J557">
            <v>0</v>
          </cell>
          <cell r="K557">
            <v>5676</v>
          </cell>
          <cell r="L557">
            <v>0</v>
          </cell>
          <cell r="M557">
            <v>0</v>
          </cell>
          <cell r="N557">
            <v>5691</v>
          </cell>
        </row>
        <row r="558">
          <cell r="F558" t="str">
            <v>Компл. для девочек. Обучающие раскраски по цифрам и фигурам х 6 шт. ГЕОДОМ</v>
          </cell>
          <cell r="G558">
            <v>4637</v>
          </cell>
          <cell r="H558">
            <v>0</v>
          </cell>
          <cell r="I558">
            <v>15</v>
          </cell>
          <cell r="J558">
            <v>0</v>
          </cell>
          <cell r="K558">
            <v>4622</v>
          </cell>
          <cell r="L558">
            <v>0</v>
          </cell>
          <cell r="M558">
            <v>0</v>
          </cell>
          <cell r="N558">
            <v>4637</v>
          </cell>
        </row>
        <row r="559">
          <cell r="F559" t="str">
            <v>Компл. для мальчиков. Обучающие раскраски по цифрам и фигурам х 6 шт. ГЕОДОМ</v>
          </cell>
          <cell r="G559">
            <v>4649</v>
          </cell>
          <cell r="H559">
            <v>0</v>
          </cell>
          <cell r="I559">
            <v>23</v>
          </cell>
          <cell r="J559">
            <v>0</v>
          </cell>
          <cell r="K559">
            <v>4626</v>
          </cell>
          <cell r="L559">
            <v>0</v>
          </cell>
          <cell r="M559">
            <v>0</v>
          </cell>
          <cell r="N559">
            <v>4649</v>
          </cell>
        </row>
        <row r="560">
          <cell r="F560" t="str">
            <v>Компл. Игры-ходилки для малышей 2в1 х 5 шт. ГЕОДОМ</v>
          </cell>
          <cell r="G560">
            <v>133</v>
          </cell>
          <cell r="H560">
            <v>0</v>
          </cell>
          <cell r="I560">
            <v>0</v>
          </cell>
          <cell r="J560">
            <v>0</v>
          </cell>
          <cell r="K560">
            <v>133</v>
          </cell>
          <cell r="L560">
            <v>0</v>
          </cell>
          <cell r="M560">
            <v>0</v>
          </cell>
          <cell r="N560">
            <v>133</v>
          </cell>
        </row>
        <row r="561">
          <cell r="F561" t="str">
            <v>Компл. Карта настенная в тубусе 2 шт. Мир политический с флагами + Россия Физическая. 124х80см. ГЕОД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</row>
        <row r="562">
          <cell r="F562" t="str">
            <v>Компл. Карта настенная в тубусе 2 шт. Мир политический с флагами + Россия Физическая. 124х80см. ЛАМ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</row>
        <row r="563">
          <cell r="F563" t="str">
            <v>Компл. Классические прописи х 2 шт. Готовим руку к письму + цифры и фигуры. ГЕОДОМ</v>
          </cell>
          <cell r="G563">
            <v>2406</v>
          </cell>
          <cell r="H563">
            <v>0</v>
          </cell>
          <cell r="I563">
            <v>21</v>
          </cell>
          <cell r="J563">
            <v>0</v>
          </cell>
          <cell r="K563">
            <v>2385</v>
          </cell>
          <cell r="L563">
            <v>0</v>
          </cell>
          <cell r="M563">
            <v>0</v>
          </cell>
          <cell r="N563">
            <v>2406</v>
          </cell>
        </row>
        <row r="564">
          <cell r="F564" t="str">
            <v>Компл. Классические прописи х 2 шт. Печатные буквы + прописные буквы. ГЕОДОМ</v>
          </cell>
          <cell r="G564">
            <v>2414</v>
          </cell>
          <cell r="H564">
            <v>10</v>
          </cell>
          <cell r="I564">
            <v>19</v>
          </cell>
          <cell r="J564">
            <v>0</v>
          </cell>
          <cell r="K564">
            <v>2385</v>
          </cell>
          <cell r="L564">
            <v>0</v>
          </cell>
          <cell r="M564">
            <v>0</v>
          </cell>
          <cell r="N564">
            <v>2414</v>
          </cell>
        </row>
        <row r="565">
          <cell r="F565" t="str">
            <v>Компл. Классические прописи х 4 шт. Печ.буквы + проп.буквы + гот. руку к письму + цифр.фигур. ГЕОДОМ</v>
          </cell>
          <cell r="G565">
            <v>2404</v>
          </cell>
          <cell r="H565">
            <v>0</v>
          </cell>
          <cell r="I565">
            <v>19</v>
          </cell>
          <cell r="J565">
            <v>0</v>
          </cell>
          <cell r="K565">
            <v>2385</v>
          </cell>
          <cell r="L565">
            <v>0</v>
          </cell>
          <cell r="M565">
            <v>0</v>
          </cell>
          <cell r="N565">
            <v>2404</v>
          </cell>
        </row>
        <row r="566">
          <cell r="F566" t="str">
            <v>Компл. Книга х 8 шт. Добрые сказки. ГЕОДОМ</v>
          </cell>
          <cell r="G566">
            <v>1</v>
          </cell>
          <cell r="H566">
            <v>0</v>
          </cell>
          <cell r="I566">
            <v>1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1</v>
          </cell>
        </row>
        <row r="567">
          <cell r="F567" t="str">
            <v>Компл. Книжка картонная. В океане + Мягкая книжка.Счет +Макси-пазлы.Вкусный счёт.ГЕОДОМ</v>
          </cell>
          <cell r="G567">
            <v>4</v>
          </cell>
          <cell r="H567">
            <v>0</v>
          </cell>
          <cell r="I567">
            <v>4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4</v>
          </cell>
        </row>
        <row r="568">
          <cell r="F568" t="str">
            <v>Компл. Обучающие раскраски по цифрам и фигурам х 8 шт. ГЕОДОМ</v>
          </cell>
          <cell r="G568">
            <v>4641</v>
          </cell>
          <cell r="H568">
            <v>0</v>
          </cell>
          <cell r="I568">
            <v>19</v>
          </cell>
          <cell r="J568">
            <v>0</v>
          </cell>
          <cell r="K568">
            <v>4622</v>
          </cell>
          <cell r="L568">
            <v>0</v>
          </cell>
          <cell r="M568">
            <v>0</v>
          </cell>
          <cell r="N568">
            <v>4641</v>
          </cell>
        </row>
        <row r="569">
          <cell r="F569" t="str">
            <v>Компл. Пазл лист. х 5 шт. День рождения + Репка + Тело человека + Космос + Транспорт. ГЕОДОМ</v>
          </cell>
          <cell r="G569">
            <v>24</v>
          </cell>
          <cell r="H569">
            <v>5</v>
          </cell>
          <cell r="I569">
            <v>0</v>
          </cell>
          <cell r="J569">
            <v>0</v>
          </cell>
          <cell r="K569">
            <v>19</v>
          </cell>
          <cell r="L569">
            <v>0</v>
          </cell>
          <cell r="M569">
            <v>0</v>
          </cell>
          <cell r="N569">
            <v>24</v>
          </cell>
        </row>
        <row r="570">
          <cell r="F570" t="str">
            <v>Компл. Пазл лист. х 5 шт. Динозавры + Морские обитатели + В Африке + В снегах + День рождения. ГЕОДО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</row>
        <row r="571">
          <cell r="F571" t="str">
            <v>Компл. Пазл лист. х 5 шт. Космос + Времена года + Единороги + Сказочные феи + Репка. ГЕОДОМ</v>
          </cell>
          <cell r="G571">
            <v>2</v>
          </cell>
          <cell r="H571">
            <v>2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2</v>
          </cell>
        </row>
        <row r="572">
          <cell r="F572" t="str">
            <v>Компл. Пазл фигур. с AR х 4 шт. Азбука + Собачки + Турбозавры + Пожарная машина. ГЕОДОМ</v>
          </cell>
          <cell r="G572">
            <v>1047</v>
          </cell>
          <cell r="H572">
            <v>0</v>
          </cell>
          <cell r="I572">
            <v>0</v>
          </cell>
          <cell r="J572">
            <v>0</v>
          </cell>
          <cell r="K572">
            <v>1047</v>
          </cell>
          <cell r="L572">
            <v>0</v>
          </cell>
          <cell r="M572">
            <v>0</v>
          </cell>
          <cell r="N572">
            <v>1047</v>
          </cell>
        </row>
        <row r="573">
          <cell r="F573" t="str">
            <v>Компл. Пазл фигур. с AR х 4 шт. Самолеты + Единороги + Турбозавры, вперед +Танцующие снеговики. ГЕОД</v>
          </cell>
          <cell r="G573">
            <v>1047</v>
          </cell>
          <cell r="H573">
            <v>0</v>
          </cell>
          <cell r="I573">
            <v>0</v>
          </cell>
          <cell r="J573">
            <v>0</v>
          </cell>
          <cell r="K573">
            <v>1047</v>
          </cell>
          <cell r="L573">
            <v>0</v>
          </cell>
          <cell r="M573">
            <v>0</v>
          </cell>
          <cell r="N573">
            <v>1047</v>
          </cell>
        </row>
        <row r="574">
          <cell r="F574" t="str">
            <v>Компл. Пазл фигур. с Доп. реал. Турбозавры, вперёд! 3шт. ДИСКОНТ</v>
          </cell>
          <cell r="G574">
            <v>367</v>
          </cell>
          <cell r="H574">
            <v>0</v>
          </cell>
          <cell r="I574">
            <v>0</v>
          </cell>
          <cell r="J574">
            <v>0</v>
          </cell>
          <cell r="K574">
            <v>367</v>
          </cell>
          <cell r="L574">
            <v>0</v>
          </cell>
          <cell r="M574">
            <v>0</v>
          </cell>
          <cell r="N574">
            <v>367</v>
          </cell>
        </row>
        <row r="575">
          <cell r="F575" t="str">
            <v>Компл. Пазл фигур. х 4 шт. Динозавры + На ферме + Русалочки + Карта мира.Животные. ГЕОДОМ</v>
          </cell>
          <cell r="G575">
            <v>476</v>
          </cell>
          <cell r="H575">
            <v>0</v>
          </cell>
          <cell r="I575">
            <v>0</v>
          </cell>
          <cell r="J575">
            <v>0</v>
          </cell>
          <cell r="K575">
            <v>476</v>
          </cell>
          <cell r="L575">
            <v>0</v>
          </cell>
          <cell r="M575">
            <v>0</v>
          </cell>
          <cell r="N575">
            <v>476</v>
          </cell>
        </row>
        <row r="576">
          <cell r="F576" t="str">
            <v>Компл. Пазл фигур. х 4 шт. Котики + В океане + Лесные феи + Дикие животные. ГЕОДОМ</v>
          </cell>
          <cell r="G576">
            <v>174</v>
          </cell>
          <cell r="H576">
            <v>0</v>
          </cell>
          <cell r="I576">
            <v>0</v>
          </cell>
          <cell r="J576">
            <v>0</v>
          </cell>
          <cell r="K576">
            <v>174</v>
          </cell>
          <cell r="L576">
            <v>0</v>
          </cell>
          <cell r="M576">
            <v>0</v>
          </cell>
          <cell r="N576">
            <v>174</v>
          </cell>
        </row>
        <row r="577">
          <cell r="F577" t="str">
            <v>Компл. Пазл фигур. х 4 шт. Принцессы + Русалочки + Замок принцессы + Сладкий город. ГЕОДОМ</v>
          </cell>
          <cell r="G577">
            <v>484</v>
          </cell>
          <cell r="H577">
            <v>0</v>
          </cell>
          <cell r="I577">
            <v>0</v>
          </cell>
          <cell r="J577">
            <v>0</v>
          </cell>
          <cell r="K577">
            <v>484</v>
          </cell>
          <cell r="L577">
            <v>0</v>
          </cell>
          <cell r="M577">
            <v>0</v>
          </cell>
          <cell r="N577">
            <v>484</v>
          </cell>
        </row>
        <row r="578">
          <cell r="F578" t="str">
            <v>Компл. Прописи с наклейками х 2 шт. Готовим руку к письму + Цифры и фигуры. ГЕОДОМ</v>
          </cell>
          <cell r="G578">
            <v>3324</v>
          </cell>
          <cell r="H578">
            <v>0</v>
          </cell>
          <cell r="I578">
            <v>27</v>
          </cell>
          <cell r="J578">
            <v>0</v>
          </cell>
          <cell r="K578">
            <v>3297</v>
          </cell>
          <cell r="L578">
            <v>0</v>
          </cell>
          <cell r="M578">
            <v>0</v>
          </cell>
          <cell r="N578">
            <v>3324</v>
          </cell>
        </row>
        <row r="579">
          <cell r="F579" t="str">
            <v>Компл. Прописи с наклейками х 2 шт. Печатные буквы + Прописные буквы. ГЕОДОМ</v>
          </cell>
          <cell r="G579">
            <v>188</v>
          </cell>
          <cell r="H579">
            <v>0</v>
          </cell>
          <cell r="I579">
            <v>8</v>
          </cell>
          <cell r="J579">
            <v>0</v>
          </cell>
          <cell r="K579">
            <v>180</v>
          </cell>
          <cell r="L579">
            <v>0</v>
          </cell>
          <cell r="M579">
            <v>0</v>
          </cell>
          <cell r="N579">
            <v>188</v>
          </cell>
        </row>
        <row r="580">
          <cell r="F580" t="str">
            <v>Компл. Раскраска с наклейками по точкам, буквам и цветам х 2. Для девочек + Забавные животные.</v>
          </cell>
          <cell r="G580">
            <v>2</v>
          </cell>
          <cell r="H580">
            <v>0</v>
          </cell>
          <cell r="I580">
            <v>2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2</v>
          </cell>
        </row>
        <row r="581">
          <cell r="F581" t="str">
            <v>Компл. Раскраска с наклейками по точкам, буквам и цветам х 2. Для мальчиков + Транспорт и техника.</v>
          </cell>
          <cell r="G581">
            <v>46</v>
          </cell>
          <cell r="H581">
            <v>0</v>
          </cell>
          <cell r="I581">
            <v>33</v>
          </cell>
          <cell r="J581">
            <v>0</v>
          </cell>
          <cell r="K581">
            <v>13</v>
          </cell>
          <cell r="L581">
            <v>0</v>
          </cell>
          <cell r="M581">
            <v>0</v>
          </cell>
          <cell r="N581">
            <v>46</v>
          </cell>
        </row>
        <row r="582">
          <cell r="F582" t="str">
            <v>Компл. Раскраски по точкам и цифрам х 2шт. Для маленького героя + Милые животные. ГЕОДОМ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</row>
        <row r="583">
          <cell r="F583" t="str">
            <v>Компл. Раскраски по точкам и цифрам х 2шт. Для маленькой принцессы + Волшебные пони. ГЕОДОМ</v>
          </cell>
          <cell r="G583">
            <v>2546</v>
          </cell>
          <cell r="H583">
            <v>0</v>
          </cell>
          <cell r="I583">
            <v>0</v>
          </cell>
          <cell r="J583">
            <v>0</v>
          </cell>
          <cell r="K583">
            <v>2546</v>
          </cell>
          <cell r="L583">
            <v>0</v>
          </cell>
          <cell r="M583">
            <v>0</v>
          </cell>
          <cell r="N583">
            <v>2546</v>
          </cell>
        </row>
        <row r="584">
          <cell r="F584" t="str">
            <v>Компл. Шопер+скетчбук Котики. ГЕОДОМ</v>
          </cell>
          <cell r="G584">
            <v>50</v>
          </cell>
          <cell r="H584">
            <v>0</v>
          </cell>
          <cell r="I584">
            <v>0</v>
          </cell>
          <cell r="J584">
            <v>0</v>
          </cell>
          <cell r="K584">
            <v>50</v>
          </cell>
          <cell r="L584">
            <v>0</v>
          </cell>
          <cell r="M584">
            <v>0</v>
          </cell>
          <cell r="N584">
            <v>50</v>
          </cell>
        </row>
        <row r="585">
          <cell r="F585" t="str">
            <v>Компл. Шопер+скетчбук Монстрики. ГЕОДОМ</v>
          </cell>
          <cell r="G585">
            <v>65</v>
          </cell>
          <cell r="H585">
            <v>0</v>
          </cell>
          <cell r="I585">
            <v>0</v>
          </cell>
          <cell r="J585">
            <v>0</v>
          </cell>
          <cell r="K585">
            <v>65</v>
          </cell>
          <cell r="L585">
            <v>0</v>
          </cell>
          <cell r="M585">
            <v>0</v>
          </cell>
          <cell r="N585">
            <v>65</v>
          </cell>
        </row>
        <row r="586">
          <cell r="F586" t="str">
            <v>Компл. Наклейки мотивирующие 10 листов. Весёлый набор для мальчиков. 270 накл. ГЕОДОМ</v>
          </cell>
          <cell r="G586">
            <v>640.6</v>
          </cell>
          <cell r="H586">
            <v>42</v>
          </cell>
          <cell r="I586">
            <v>127</v>
          </cell>
          <cell r="J586">
            <v>0</v>
          </cell>
          <cell r="K586">
            <v>471.6</v>
          </cell>
          <cell r="L586">
            <v>0</v>
          </cell>
          <cell r="M586">
            <v>0</v>
          </cell>
          <cell r="N586">
            <v>640.6</v>
          </cell>
        </row>
        <row r="587">
          <cell r="F587" t="str">
            <v>Компл. Наклейки мотивирующие 10 листов. Добрый набор для девочек. 270 накл. ГЕОДОМ</v>
          </cell>
          <cell r="G587">
            <v>268.39999999999998</v>
          </cell>
          <cell r="H587">
            <v>40</v>
          </cell>
          <cell r="I587">
            <v>94</v>
          </cell>
          <cell r="J587">
            <v>0</v>
          </cell>
          <cell r="K587">
            <v>134.4</v>
          </cell>
          <cell r="L587">
            <v>0</v>
          </cell>
          <cell r="M587">
            <v>0</v>
          </cell>
          <cell r="N587">
            <v>268.39999999999998</v>
          </cell>
        </row>
        <row r="588">
          <cell r="F588" t="str">
            <v>Компл. Наклейки мотивирующие 10 листов. Задорный набор для сада и школы. 270 накл. ГЕОДОМ</v>
          </cell>
          <cell r="G588">
            <v>124.2</v>
          </cell>
          <cell r="H588">
            <v>39</v>
          </cell>
          <cell r="I588">
            <v>70</v>
          </cell>
          <cell r="J588">
            <v>0</v>
          </cell>
          <cell r="K588">
            <v>15.2</v>
          </cell>
          <cell r="L588">
            <v>0</v>
          </cell>
          <cell r="M588">
            <v>0</v>
          </cell>
          <cell r="N588">
            <v>124.2</v>
          </cell>
        </row>
        <row r="589">
          <cell r="F589" t="str">
            <v>Компл. Наклейки мотивирующие 10 листов. Крутой набор для мальчиков. 270 накл. ГЕОДОМ</v>
          </cell>
          <cell r="G589">
            <v>302.10000000000002</v>
          </cell>
          <cell r="H589">
            <v>26</v>
          </cell>
          <cell r="I589">
            <v>114</v>
          </cell>
          <cell r="J589">
            <v>0</v>
          </cell>
          <cell r="K589">
            <v>162.1</v>
          </cell>
          <cell r="L589">
            <v>0</v>
          </cell>
          <cell r="M589">
            <v>0</v>
          </cell>
          <cell r="N589">
            <v>302.10000000000002</v>
          </cell>
        </row>
        <row r="590">
          <cell r="F590" t="str">
            <v>Компл. Наклейки мотивирующие 10 листов. Милый набор для девочек. 270 накл. ГЕОДОМ</v>
          </cell>
          <cell r="G590">
            <v>178.2</v>
          </cell>
          <cell r="H590">
            <v>17</v>
          </cell>
          <cell r="I590">
            <v>63</v>
          </cell>
          <cell r="J590">
            <v>0</v>
          </cell>
          <cell r="K590">
            <v>98.2</v>
          </cell>
          <cell r="L590">
            <v>0</v>
          </cell>
          <cell r="M590">
            <v>0</v>
          </cell>
          <cell r="N590">
            <v>178.2</v>
          </cell>
        </row>
        <row r="591">
          <cell r="F591" t="str">
            <v>Компл. Наклейки мотивирующие 10 листов. Чудесный набор для сада и школы. 270 накл. ГЕОДОМ</v>
          </cell>
          <cell r="G591">
            <v>220.2</v>
          </cell>
          <cell r="H591">
            <v>47</v>
          </cell>
          <cell r="I591">
            <v>101</v>
          </cell>
          <cell r="J591">
            <v>0</v>
          </cell>
          <cell r="K591">
            <v>72.2</v>
          </cell>
          <cell r="L591">
            <v>0</v>
          </cell>
          <cell r="M591">
            <v>0</v>
          </cell>
          <cell r="N591">
            <v>220.2</v>
          </cell>
        </row>
        <row r="592">
          <cell r="F592" t="str">
            <v>Компл. Наклейки мотивирующие 5+5 листов. Для девочек. Добрый набор+Милый набор. 270 накл. ГЕОДОМ</v>
          </cell>
          <cell r="G592">
            <v>309.39999999999998</v>
          </cell>
          <cell r="H592">
            <v>32</v>
          </cell>
          <cell r="I592">
            <v>81</v>
          </cell>
          <cell r="J592">
            <v>0</v>
          </cell>
          <cell r="K592">
            <v>196.4</v>
          </cell>
          <cell r="L592">
            <v>0</v>
          </cell>
          <cell r="M592">
            <v>0</v>
          </cell>
          <cell r="N592">
            <v>309.39999999999998</v>
          </cell>
        </row>
        <row r="593">
          <cell r="F593" t="str">
            <v>Компл. Наклейки мотивирующие 5+5 листов. Для мальчиков. Весёлый набор+Крутой набор. 270 накл. ГЕОДОМ</v>
          </cell>
          <cell r="G593">
            <v>404.2</v>
          </cell>
          <cell r="H593">
            <v>12</v>
          </cell>
          <cell r="I593">
            <v>68</v>
          </cell>
          <cell r="J593">
            <v>0</v>
          </cell>
          <cell r="K593">
            <v>324.2</v>
          </cell>
          <cell r="L593">
            <v>0</v>
          </cell>
          <cell r="M593">
            <v>0</v>
          </cell>
          <cell r="N593">
            <v>404.2</v>
          </cell>
        </row>
        <row r="594">
          <cell r="F594" t="str">
            <v>Компл. Наклейки мотивирующие 5+5 листов. Для сада и школы. Задорный набор+Чудесный набор. 270 накл. </v>
          </cell>
          <cell r="G594">
            <v>166.4</v>
          </cell>
          <cell r="H594">
            <v>22</v>
          </cell>
          <cell r="I594">
            <v>114</v>
          </cell>
          <cell r="J594">
            <v>0</v>
          </cell>
          <cell r="K594">
            <v>30.4</v>
          </cell>
          <cell r="L594">
            <v>0</v>
          </cell>
          <cell r="M594">
            <v>0</v>
          </cell>
          <cell r="N594">
            <v>166.4</v>
          </cell>
        </row>
        <row r="595">
          <cell r="F595" t="str">
            <v>Компл.д/дев.Бол.рас.с зад.х5 шт.В мире дино.+Транспорт+Единороги+Наша Родина-Россия+Обитатели Земли</v>
          </cell>
          <cell r="G595">
            <v>1067</v>
          </cell>
          <cell r="H595">
            <v>0</v>
          </cell>
          <cell r="I595">
            <v>19</v>
          </cell>
          <cell r="J595">
            <v>0</v>
          </cell>
          <cell r="K595">
            <v>1048</v>
          </cell>
          <cell r="L595">
            <v>0</v>
          </cell>
          <cell r="M595">
            <v>0</v>
          </cell>
          <cell r="N595">
            <v>1067</v>
          </cell>
        </row>
        <row r="596">
          <cell r="F596" t="str">
            <v>Компл.д/мал.Бол.рас.с зад.х5шт.В мире динозавров+Транспорт+Город+Наша Родина-Россия+Обитатели Земли</v>
          </cell>
          <cell r="G596">
            <v>1058</v>
          </cell>
          <cell r="H596">
            <v>0</v>
          </cell>
          <cell r="I596">
            <v>10</v>
          </cell>
          <cell r="J596">
            <v>0</v>
          </cell>
          <cell r="K596">
            <v>1048</v>
          </cell>
          <cell r="L596">
            <v>0</v>
          </cell>
          <cell r="M596">
            <v>0</v>
          </cell>
          <cell r="N596">
            <v>1058</v>
          </cell>
        </row>
        <row r="597">
          <cell r="F597" t="str">
            <v>Конструктор бумажный (+игровое поле). Динозавры. Серия Без ножниц и клея. 21х28,5см. 12 стр. ГЕОДОМ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52</v>
          </cell>
          <cell r="N597">
            <v>52</v>
          </cell>
        </row>
        <row r="598">
          <cell r="F598" t="str">
            <v>Конструктор бумажный (+игровое поле). Королевство. Серия Без ножниц и клея. 21х28,5см. 12стр. ГЕОДОМ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85</v>
          </cell>
          <cell r="N598">
            <v>85</v>
          </cell>
        </row>
        <row r="599">
          <cell r="F599" t="str">
            <v>Конструктор картонный 3D + книга. Автомобиль. Серия Путешествуй, изучай и исследуй! ГЕОДОМ</v>
          </cell>
          <cell r="G599">
            <v>471</v>
          </cell>
          <cell r="H599">
            <v>454</v>
          </cell>
          <cell r="I599">
            <v>17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471</v>
          </cell>
        </row>
        <row r="600">
          <cell r="F600" t="str">
            <v>Конструктор картонный 3D + книга. Аэроплан. Серия Путешествуй, изучай и исследуй! ГЕОДОМ</v>
          </cell>
          <cell r="G600">
            <v>9</v>
          </cell>
          <cell r="H600">
            <v>0</v>
          </cell>
          <cell r="I600">
            <v>9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9</v>
          </cell>
        </row>
        <row r="601">
          <cell r="F601" t="str">
            <v>Конструктор картонный 3D + книга. Космический корабль. Серия Путешествуй, изучай и исследуй! ГЕОДОМ</v>
          </cell>
          <cell r="G601">
            <v>1585</v>
          </cell>
          <cell r="H601">
            <v>1558</v>
          </cell>
          <cell r="I601">
            <v>27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1585</v>
          </cell>
        </row>
        <row r="602">
          <cell r="F602" t="str">
            <v>Конструктор картонный 3D + книга. Локомотив. Серия Путешествуй, изучай и исследуй! ГЕОДОМ SASSI</v>
          </cell>
          <cell r="G602">
            <v>616</v>
          </cell>
          <cell r="H602">
            <v>605</v>
          </cell>
          <cell r="I602">
            <v>11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616</v>
          </cell>
        </row>
        <row r="603">
          <cell r="F603" t="str">
            <v>Конструктор картонный 3D + книга. Подводная лодка. Серия Путешествуй, изучай и исследуй! ГЕОДОМ</v>
          </cell>
          <cell r="G603">
            <v>1487</v>
          </cell>
          <cell r="H603">
            <v>1466</v>
          </cell>
          <cell r="I603">
            <v>21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1487</v>
          </cell>
        </row>
        <row r="604">
          <cell r="F604" t="str">
            <v>Конструктор картонный 3D + книга. Теплоход. Серия Путешествуй, изучай и исследуй! ГЕОДОМ</v>
          </cell>
          <cell r="G604">
            <v>995</v>
          </cell>
          <cell r="H604">
            <v>983</v>
          </cell>
          <cell r="I604">
            <v>12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995</v>
          </cell>
        </row>
        <row r="605">
          <cell r="F605" t="str">
            <v>Лото. Динозавры. 6 карточек 36 фишек. ГЕОДОМ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</row>
        <row r="606">
          <cell r="F606" t="str">
            <v>Лото. Кто где живет. 6 карточек 36 фишек. ГЕОДОМ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</row>
        <row r="607">
          <cell r="F607" t="str">
            <v>Лото. Профессии. 6 карточек 36 фишек. ГЕОДОМ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</row>
        <row r="608">
          <cell r="F608" t="str">
            <v>Лото. Прятки. 6 карточек 36 фишек. ГЕОДОМ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</row>
        <row r="609">
          <cell r="F609" t="str">
            <v>Лото. Сказочные феи. 6 карточек 36 фишек. ГЕОДОМ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</row>
        <row r="610">
          <cell r="F610" t="str">
            <v>Лото. Транспорт. 6 карточек 36 фишек. ГЕОДОМ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</row>
        <row r="611">
          <cell r="F611" t="str">
            <v>Лото. Цвета. 6 карточек 36 фишек. ГЕОДОМ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</row>
        <row r="612">
          <cell r="F612" t="str">
            <v>Макси-пазлы в коробке. Зверотур. Автобус. 25 деталей. ГЕОДОМ</v>
          </cell>
          <cell r="G612">
            <v>8</v>
          </cell>
          <cell r="H612">
            <v>0</v>
          </cell>
          <cell r="I612">
            <v>0</v>
          </cell>
          <cell r="J612">
            <v>0</v>
          </cell>
          <cell r="K612">
            <v>8</v>
          </cell>
          <cell r="L612">
            <v>0</v>
          </cell>
          <cell r="M612">
            <v>0</v>
          </cell>
          <cell r="N612">
            <v>8</v>
          </cell>
        </row>
        <row r="613">
          <cell r="F613" t="str">
            <v>Макси-пазлы в пакете для МП. Зверотур. Автобус. 25 деталей. ГЕОДОМ</v>
          </cell>
          <cell r="G613">
            <v>126</v>
          </cell>
          <cell r="H613">
            <v>0</v>
          </cell>
          <cell r="I613">
            <v>0</v>
          </cell>
          <cell r="J613">
            <v>0</v>
          </cell>
          <cell r="K613">
            <v>126</v>
          </cell>
          <cell r="L613">
            <v>0</v>
          </cell>
          <cell r="M613">
            <v>0</v>
          </cell>
          <cell r="N613">
            <v>126</v>
          </cell>
        </row>
        <row r="614">
          <cell r="F614" t="str">
            <v>Макси-пазлы в пакете для МП. Зверотур. Пароход. 25 деталей. ГЕОДОМ</v>
          </cell>
          <cell r="G614">
            <v>199</v>
          </cell>
          <cell r="H614">
            <v>0</v>
          </cell>
          <cell r="I614">
            <v>0</v>
          </cell>
          <cell r="J614">
            <v>0</v>
          </cell>
          <cell r="K614">
            <v>199</v>
          </cell>
          <cell r="L614">
            <v>0</v>
          </cell>
          <cell r="M614">
            <v>0</v>
          </cell>
          <cell r="N614">
            <v>199</v>
          </cell>
        </row>
        <row r="615">
          <cell r="F615" t="str">
            <v>Макси-пазлы в пакете для МП. Зверотур. Самолет. 25 деталей. ГЕОДОМ</v>
          </cell>
          <cell r="G615">
            <v>225</v>
          </cell>
          <cell r="H615">
            <v>0</v>
          </cell>
          <cell r="I615">
            <v>0</v>
          </cell>
          <cell r="J615">
            <v>0</v>
          </cell>
          <cell r="K615">
            <v>225</v>
          </cell>
          <cell r="L615">
            <v>0</v>
          </cell>
          <cell r="M615">
            <v>0</v>
          </cell>
          <cell r="N615">
            <v>225</v>
          </cell>
        </row>
        <row r="616">
          <cell r="F616" t="str">
            <v>Макси-пазлы фигурные. Внедорожник. 60 деталей. 47х31см.</v>
          </cell>
          <cell r="G616">
            <v>1061</v>
          </cell>
          <cell r="H616">
            <v>27</v>
          </cell>
          <cell r="I616">
            <v>75</v>
          </cell>
          <cell r="J616">
            <v>0</v>
          </cell>
          <cell r="K616">
            <v>959</v>
          </cell>
          <cell r="L616">
            <v>0</v>
          </cell>
          <cell r="M616">
            <v>0</v>
          </cell>
          <cell r="N616">
            <v>1061</v>
          </cell>
        </row>
        <row r="617">
          <cell r="F617" t="str">
            <v>Макси-пазлы фигурные. Динозавры. 62 деталей. 47х32см</v>
          </cell>
          <cell r="G617">
            <v>1814</v>
          </cell>
          <cell r="H617">
            <v>0</v>
          </cell>
          <cell r="I617">
            <v>49</v>
          </cell>
          <cell r="J617">
            <v>0</v>
          </cell>
          <cell r="K617">
            <v>1765</v>
          </cell>
          <cell r="L617">
            <v>0</v>
          </cell>
          <cell r="M617">
            <v>0</v>
          </cell>
          <cell r="N617">
            <v>1814</v>
          </cell>
        </row>
        <row r="618">
          <cell r="F618" t="str">
            <v>Макси-пазлы фигурные. Космос. 62 деталей. 47х32см.</v>
          </cell>
          <cell r="G618">
            <v>4</v>
          </cell>
          <cell r="H618">
            <v>4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4</v>
          </cell>
        </row>
        <row r="619">
          <cell r="F619" t="str">
            <v>Макси-пазлы фигурные. Новогодний. 60 деталей. 47х31см.</v>
          </cell>
          <cell r="G619">
            <v>1101</v>
          </cell>
          <cell r="H619">
            <v>18</v>
          </cell>
          <cell r="I619">
            <v>73</v>
          </cell>
          <cell r="J619">
            <v>0</v>
          </cell>
          <cell r="K619">
            <v>1010</v>
          </cell>
          <cell r="L619">
            <v>0</v>
          </cell>
          <cell r="M619">
            <v>0</v>
          </cell>
          <cell r="N619">
            <v>1101</v>
          </cell>
        </row>
        <row r="620">
          <cell r="F620" t="str">
            <v>Макси-пазлы фигурные. Тело человека. 68 деталей. 47х31см.</v>
          </cell>
          <cell r="G620">
            <v>1837</v>
          </cell>
          <cell r="H620">
            <v>15</v>
          </cell>
          <cell r="I620">
            <v>43</v>
          </cell>
          <cell r="J620">
            <v>0</v>
          </cell>
          <cell r="K620">
            <v>1779</v>
          </cell>
          <cell r="L620">
            <v>0</v>
          </cell>
          <cell r="M620">
            <v>0</v>
          </cell>
          <cell r="N620">
            <v>1837</v>
          </cell>
        </row>
        <row r="621">
          <cell r="F621" t="str">
            <v>Макси-пазлы. Зверотур. Автобус. 25 деталей. ГЕОДОМ</v>
          </cell>
          <cell r="G621">
            <v>1099</v>
          </cell>
          <cell r="H621">
            <v>1043</v>
          </cell>
          <cell r="I621">
            <v>56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1099</v>
          </cell>
        </row>
        <row r="622">
          <cell r="F622" t="str">
            <v>Макси-пазлы. Зверотур. Пароход. 25 деталей. ГЕОДОМ</v>
          </cell>
          <cell r="G622">
            <v>1244</v>
          </cell>
          <cell r="H622">
            <v>1192</v>
          </cell>
          <cell r="I622">
            <v>52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1244</v>
          </cell>
        </row>
        <row r="623">
          <cell r="F623" t="str">
            <v>Макси-пазлы. Зверотур. Поезд. 25 деталей. ГЕОДОМ</v>
          </cell>
          <cell r="G623">
            <v>522</v>
          </cell>
          <cell r="H623">
            <v>483</v>
          </cell>
          <cell r="I623">
            <v>39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522</v>
          </cell>
        </row>
        <row r="624">
          <cell r="F624" t="str">
            <v>Макси-пазлы. Зверотур. Самолет. 25 деталей. ГЕОДОМ</v>
          </cell>
          <cell r="G624">
            <v>1902</v>
          </cell>
          <cell r="H624">
            <v>1852</v>
          </cell>
          <cell r="I624">
            <v>50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1902</v>
          </cell>
        </row>
        <row r="625">
          <cell r="F625" t="str">
            <v>Макси-пазлы. Паровозик. Весёлая азбука. 20 деталей. ГЕОДОМ</v>
          </cell>
          <cell r="G625">
            <v>216</v>
          </cell>
          <cell r="H625">
            <v>50</v>
          </cell>
          <cell r="I625">
            <v>166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216</v>
          </cell>
        </row>
        <row r="626">
          <cell r="F626" t="str">
            <v>Макси-пазлы. Паровозик. Вкусный счёт. 20 деталей. ГЕОДОМ</v>
          </cell>
          <cell r="G626">
            <v>3</v>
          </cell>
          <cell r="H626">
            <v>0</v>
          </cell>
          <cell r="I626">
            <v>3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3</v>
          </cell>
        </row>
        <row r="627">
          <cell r="F627" t="str">
            <v>Макси-пазлы. Паровозик. Простые формы. 20 деталей. ГЕОДОМ</v>
          </cell>
          <cell r="G627">
            <v>1438</v>
          </cell>
          <cell r="H627">
            <v>1282</v>
          </cell>
          <cell r="I627">
            <v>156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1438</v>
          </cell>
        </row>
        <row r="628">
          <cell r="F628" t="str">
            <v>Макси-пазлы. Паровозик. Чудесный зоопарк. 20 деталей. ГЕОДОМ</v>
          </cell>
          <cell r="G628">
            <v>150</v>
          </cell>
          <cell r="H628">
            <v>10</v>
          </cell>
          <cell r="I628">
            <v>140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150</v>
          </cell>
        </row>
        <row r="629">
          <cell r="F629" t="str">
            <v>Макси-пазлы. Половинки. Времена года. 24 детали. ГЕОДОМ</v>
          </cell>
          <cell r="G629">
            <v>743</v>
          </cell>
          <cell r="H629">
            <v>686</v>
          </cell>
          <cell r="I629">
            <v>57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743</v>
          </cell>
        </row>
        <row r="630">
          <cell r="F630" t="str">
            <v>Макси-пазлы. Половинки. Кто где живёт? 24 детали. ГЕОДОМ</v>
          </cell>
          <cell r="G630">
            <v>127</v>
          </cell>
          <cell r="H630">
            <v>67</v>
          </cell>
          <cell r="I630">
            <v>60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127</v>
          </cell>
        </row>
        <row r="631">
          <cell r="F631" t="str">
            <v>Макси-пазлы. Половинки. Кто что ест? 24 детали. ГЕОДОМ</v>
          </cell>
          <cell r="G631">
            <v>536</v>
          </cell>
          <cell r="H631">
            <v>472</v>
          </cell>
          <cell r="I631">
            <v>64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536</v>
          </cell>
        </row>
        <row r="632">
          <cell r="F632" t="str">
            <v>Макси-пазлы. Половинки. Мама и малыш. 24 детали. ГЕОДОМ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</row>
        <row r="633">
          <cell r="F633" t="str">
            <v>Макси-пазлы. Половинки. Счёт. Долли и Друзья. 24 детали. ГЕОДОМ</v>
          </cell>
          <cell r="G633">
            <v>51</v>
          </cell>
          <cell r="H633">
            <v>0</v>
          </cell>
          <cell r="I633">
            <v>51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51</v>
          </cell>
        </row>
        <row r="634">
          <cell r="F634" t="str">
            <v>Макси-пазлы. Половинки. Цвета. Долли и Друзья. 24 детали. ГЕОДОМ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</row>
        <row r="635">
          <cell r="F635" t="str">
            <v>МАКСИ-раскраска на чёрном фоне. Динозавры в космосе. 29,7х42 см. ГЕОДОМ</v>
          </cell>
          <cell r="G635">
            <v>4547</v>
          </cell>
          <cell r="H635">
            <v>4409</v>
          </cell>
          <cell r="I635">
            <v>138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4547</v>
          </cell>
        </row>
        <row r="636">
          <cell r="F636" t="str">
            <v>МАКСИ-раскраска на чёрном фоне. Коты в космосе. 29,7х42 см. ГЕОДОМ</v>
          </cell>
          <cell r="G636">
            <v>4491</v>
          </cell>
          <cell r="H636">
            <v>4377</v>
          </cell>
          <cell r="I636">
            <v>114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4491</v>
          </cell>
        </row>
        <row r="637">
          <cell r="F637" t="str">
            <v>Маски для сказки своими руками. Баба-яга, Кощей, Иван-царевич, Василиса. 4 маски. ГЕОДОМ</v>
          </cell>
          <cell r="G637">
            <v>1603</v>
          </cell>
          <cell r="H637">
            <v>1471</v>
          </cell>
          <cell r="I637">
            <v>132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1603</v>
          </cell>
        </row>
        <row r="638">
          <cell r="F638" t="str">
            <v>Маски для сказки своими руками. Волк, лиса, медведь, заяц. 4 маски. ГЕОДОМ</v>
          </cell>
          <cell r="G638">
            <v>1210</v>
          </cell>
          <cell r="H638">
            <v>1142</v>
          </cell>
          <cell r="I638">
            <v>68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1210</v>
          </cell>
        </row>
        <row r="639">
          <cell r="F639" t="str">
            <v>Маски для сказки своими руками. Кот, собака, петух, мышь. 4 маски. ГЕОДОМ</v>
          </cell>
          <cell r="G639">
            <v>1260</v>
          </cell>
          <cell r="H639">
            <v>1100</v>
          </cell>
          <cell r="I639">
            <v>160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1260</v>
          </cell>
        </row>
        <row r="640">
          <cell r="F640" t="str">
            <v>Многоразовая водная раскраска с заданиями. Азбука. 24х23 см. 10 стр. ГЕОДОМ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</row>
        <row r="641">
          <cell r="F641" t="str">
            <v>Многоразовая водная раскраска с заданиями. Времена года. Серия Раскрась и узнай. 24х23 см. 10 стр. Г</v>
          </cell>
          <cell r="G641">
            <v>475</v>
          </cell>
          <cell r="H641">
            <v>339</v>
          </cell>
          <cell r="I641">
            <v>136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475</v>
          </cell>
        </row>
        <row r="642">
          <cell r="F642" t="str">
            <v>Многоразовая водная раскраска с заданиями. Животные. Серия Раскрась и узнай. 24х23 см. 10 стр. ГЕОДО</v>
          </cell>
          <cell r="G642">
            <v>903</v>
          </cell>
          <cell r="H642">
            <v>797</v>
          </cell>
          <cell r="I642">
            <v>106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903</v>
          </cell>
        </row>
        <row r="643">
          <cell r="F643" t="str">
            <v>Многоразовая водная раскраска с заданиями. На ферме. Серия Раскрась и узнай. 24х23 см. 10 стр. ГЕОДО</v>
          </cell>
          <cell r="G643">
            <v>874</v>
          </cell>
          <cell r="H643">
            <v>732</v>
          </cell>
          <cell r="I643">
            <v>142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874</v>
          </cell>
        </row>
        <row r="644">
          <cell r="F644" t="str">
            <v>Многоразовая водная раскраска с заданиями. Принцесса. Серия Раскрась и узнай. 24х23 см. 10 стр. ГЕОД</v>
          </cell>
          <cell r="G644">
            <v>905</v>
          </cell>
          <cell r="H644">
            <v>792</v>
          </cell>
          <cell r="I644">
            <v>113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905</v>
          </cell>
        </row>
        <row r="645">
          <cell r="F645" t="str">
            <v>Многоразовая водная раскраска с заданиями. Сказки. Серия Раскрась и узнай. 24х23 см. 10 стр. ГЕОДОМ</v>
          </cell>
          <cell r="G645">
            <v>651</v>
          </cell>
          <cell r="H645">
            <v>514</v>
          </cell>
          <cell r="I645">
            <v>137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651</v>
          </cell>
        </row>
        <row r="646">
          <cell r="F646" t="str">
            <v>Многоразовая водная раскраска с заданиями. Транспорт. Серия Раскрась и узнай. 24х23 см. 10 стр. ГЕОД</v>
          </cell>
          <cell r="G646">
            <v>1080</v>
          </cell>
          <cell r="H646">
            <v>937</v>
          </cell>
          <cell r="I646">
            <v>143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1080</v>
          </cell>
        </row>
        <row r="647">
          <cell r="F647" t="str">
            <v>Многоразовая водная раскраска с заданиями. Турбозавры. 24х23 см. 10 стр. ГЕОДОМ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</row>
        <row r="648">
          <cell r="F648" t="str">
            <v>Многоразовая водная раскраска с заданиями. Цифры и счёт. 24х23 см. 10 стр. ГЕОДОМ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</row>
        <row r="649">
          <cell r="F649" t="str">
            <v>Многоразовые наклейки в папке. С Днём Рождения! 150 шт. 23,5х21,5 см. ГЕОДОМ</v>
          </cell>
          <cell r="G649">
            <v>113</v>
          </cell>
          <cell r="H649">
            <v>0</v>
          </cell>
          <cell r="I649">
            <v>113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113</v>
          </cell>
        </row>
        <row r="650">
          <cell r="F650" t="str">
            <v>Мой космический атлас с наклейками. Смешарики. 21х28 см. 16 стр.  ГЕОДОМ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</row>
        <row r="651">
          <cell r="F651" t="str">
            <v>Мой первый атлас с наклейками. Вокруг света. 22,5х29 см. 32 стр. ГЕОДОМ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</row>
        <row r="652">
          <cell r="F652" t="str">
            <v>Мой первый атлас с наклейками. Моя большая страна. 22,5х29 см. 28 стр. ГЕОДОМ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</row>
        <row r="653">
          <cell r="F653" t="str">
            <v>Мой первый атлас с наклейками. Тело человека. 22,5х29 см. 32 стр. ГЕОДОМ</v>
          </cell>
          <cell r="G653">
            <v>3563</v>
          </cell>
          <cell r="H653">
            <v>3407</v>
          </cell>
          <cell r="I653">
            <v>156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3563</v>
          </cell>
        </row>
        <row r="654">
          <cell r="F654" t="str">
            <v>Мотивирующие наклейки. Веселое авокадо. Серия Веселые наклейки. 204 шт. 14,8х21 см. ГЕОДОМ</v>
          </cell>
          <cell r="G654">
            <v>730</v>
          </cell>
          <cell r="H654">
            <v>481</v>
          </cell>
          <cell r="I654">
            <v>249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730</v>
          </cell>
        </row>
        <row r="655">
          <cell r="F655" t="str">
            <v>Мотивирующие наклейки. Забавные щенята. Серия Веселые наклейки. 204 шт. 14,8х21 см. ГЕОДОМ</v>
          </cell>
          <cell r="G655">
            <v>195</v>
          </cell>
          <cell r="H655">
            <v>0</v>
          </cell>
          <cell r="I655">
            <v>195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195</v>
          </cell>
        </row>
        <row r="656">
          <cell r="F656" t="str">
            <v>Мотивирующие наклейки. Озорные котики. Серия Веселые наклейки. 204 шт. 14,8х21 см. ГЕОДОМ</v>
          </cell>
          <cell r="G656">
            <v>129</v>
          </cell>
          <cell r="H656">
            <v>29</v>
          </cell>
          <cell r="I656">
            <v>100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129</v>
          </cell>
        </row>
        <row r="657">
          <cell r="F657" t="str">
            <v>Мотивирующие наклейки. Смайлики. Серия Веселые наклейки. 204 шт. 14,8х21 см. ГЕОДОМ</v>
          </cell>
          <cell r="G657">
            <v>123</v>
          </cell>
          <cell r="H657">
            <v>0</v>
          </cell>
          <cell r="I657">
            <v>123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123</v>
          </cell>
        </row>
        <row r="658">
          <cell r="F658" t="str">
            <v>Мотивирующие наклейки. Турбозавры, вперед. Серия Веселые наклейки. 204 шт. 14,8х21 см. ГЕОДОМ</v>
          </cell>
          <cell r="G658">
            <v>36</v>
          </cell>
          <cell r="H658">
            <v>30</v>
          </cell>
          <cell r="I658">
            <v>6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36</v>
          </cell>
        </row>
        <row r="659">
          <cell r="F659" t="str">
            <v>Мотивирующие наклейки. Улётные совы. Серия Веселые наклейки. 204 шт. 14,8х21 см. ГЕОДОМ</v>
          </cell>
          <cell r="G659">
            <v>424</v>
          </cell>
          <cell r="H659">
            <v>93</v>
          </cell>
          <cell r="I659">
            <v>331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424</v>
          </cell>
        </row>
        <row r="660">
          <cell r="F660" t="str">
            <v>Мягкая книжка с пазлами. В жарких странах. EVA. 20х24 см. ГЕОДОМ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</row>
        <row r="661">
          <cell r="F661" t="str">
            <v>Мягкая книжка с пазлами. В зоопарке. EVA. 20х24 см. ГЕОДОМ</v>
          </cell>
          <cell r="G661">
            <v>8</v>
          </cell>
          <cell r="H661">
            <v>0</v>
          </cell>
          <cell r="I661">
            <v>8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8</v>
          </cell>
        </row>
        <row r="662">
          <cell r="F662" t="str">
            <v>Мягкая книжка с пазлами. В нашем лесу. EVA. 20х24 см. ГЕОДОМ</v>
          </cell>
          <cell r="G662">
            <v>2</v>
          </cell>
          <cell r="H662">
            <v>0</v>
          </cell>
          <cell r="I662">
            <v>2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2</v>
          </cell>
        </row>
        <row r="663">
          <cell r="F663" t="str">
            <v>Мягкая книжка с пазлами. В огороде. EVA. 20х24 см. ГЕОДОМ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896</v>
          </cell>
          <cell r="N663">
            <v>896</v>
          </cell>
        </row>
        <row r="664">
          <cell r="F664" t="str">
            <v>Мягкая книжка с пазлами. В океане. EVA. 20х24 см. ГЕОДОМ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</row>
        <row r="665">
          <cell r="F665" t="str">
            <v>Мягкая книжка с пазлами. На ферме. EVA. 20х24 см. ГЕОДОМ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</row>
        <row r="666">
          <cell r="F666" t="str">
            <v>Мягкая книжка. Животные. EVA. 13,5х13,5 см. ГЕОДОМ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</row>
        <row r="667">
          <cell r="F667" t="str">
            <v>Мягкая книжка. Сравнения. EVA. 13,5х13,5 см. ГЕОДОМ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845</v>
          </cell>
          <cell r="N667">
            <v>845</v>
          </cell>
        </row>
        <row r="668">
          <cell r="F668" t="str">
            <v>Мягкая книжка. Счет. EVA. 13,5х13,5 см. ГЕОДОМ</v>
          </cell>
          <cell r="G668">
            <v>50</v>
          </cell>
          <cell r="H668">
            <v>0</v>
          </cell>
          <cell r="I668">
            <v>50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50</v>
          </cell>
        </row>
        <row r="669">
          <cell r="F669" t="str">
            <v>Мягкая книжка. Цвета. EVA. 13,5х13,5 см. ГЕОДОМ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</row>
        <row r="670">
          <cell r="F670" t="str">
            <v>Набор в дорогу (зип-пакет). Для малышей. Раскраска х 2 шт. + Карточная игра + Воск. карандаши.</v>
          </cell>
          <cell r="G670">
            <v>49</v>
          </cell>
          <cell r="H670">
            <v>46</v>
          </cell>
          <cell r="I670">
            <v>3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49</v>
          </cell>
        </row>
        <row r="671">
          <cell r="F671" t="str">
            <v>Набор в дорогу (зип-пакет). Животные. Раскраска + Карточная игра + Пластилин х 3 шт. + Воск. каранда</v>
          </cell>
          <cell r="G671">
            <v>10</v>
          </cell>
          <cell r="H671">
            <v>10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10</v>
          </cell>
        </row>
        <row r="672">
          <cell r="F672" t="str">
            <v>Набор в дорогу (зип-пакет). Россия. Лабиринты + Обучающий блокнот + Карточная игра + Фломастер.</v>
          </cell>
          <cell r="G672">
            <v>64</v>
          </cell>
          <cell r="H672">
            <v>64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64</v>
          </cell>
        </row>
        <row r="673">
          <cell r="F673" t="str">
            <v>Набор в дорогу (зип-пакет). Транспорт. Лабиринты + Карточная игра + Пластилин х 3 шт. + Фломастер.</v>
          </cell>
          <cell r="G673">
            <v>69</v>
          </cell>
          <cell r="H673">
            <v>69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69</v>
          </cell>
        </row>
        <row r="674">
          <cell r="F674" t="str">
            <v>Набор для творчества. Волшебный мольберт. МалЯвич. ГЕОДОМ</v>
          </cell>
          <cell r="G674">
            <v>44</v>
          </cell>
          <cell r="H674">
            <v>22</v>
          </cell>
          <cell r="I674">
            <v>22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44</v>
          </cell>
        </row>
        <row r="675">
          <cell r="F675" t="str">
            <v>Набор для творчества. Игрушка из фетра своими руками. Единорог. 15х10 см. ГЕОДОМ</v>
          </cell>
          <cell r="G675">
            <v>1738</v>
          </cell>
          <cell r="H675">
            <v>1630</v>
          </cell>
          <cell r="I675">
            <v>108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1738</v>
          </cell>
        </row>
        <row r="676">
          <cell r="F676" t="str">
            <v>Набор для творчества. Игрушка из фетра своими руками. Котик. 15х10 см. ГЕОДОМ</v>
          </cell>
          <cell r="G676">
            <v>917</v>
          </cell>
          <cell r="H676">
            <v>917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917</v>
          </cell>
        </row>
        <row r="677">
          <cell r="F677" t="str">
            <v>Набор для творчества. Игрушка из фетра своими руками. Мишка. 15х10 см. ГЕОДОМ</v>
          </cell>
          <cell r="G677">
            <v>1720</v>
          </cell>
          <cell r="H677">
            <v>1613</v>
          </cell>
          <cell r="I677">
            <v>107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1720</v>
          </cell>
        </row>
        <row r="678">
          <cell r="F678" t="str">
            <v>Набор для творчества. Игрушка из фетра своими руками. Утёнок. 15х10 см. ГЕОДОМ</v>
          </cell>
          <cell r="G678">
            <v>1809</v>
          </cell>
          <cell r="H678">
            <v>1720</v>
          </cell>
          <cell r="I678">
            <v>89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1809</v>
          </cell>
        </row>
        <row r="679">
          <cell r="F679" t="str">
            <v>Набор для творчества. Серия Аппликация фольгой. Грузовик. 14,8х21 см. ГЕОДОМ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</row>
        <row r="680">
          <cell r="F680" t="str">
            <v>Набор для творчества. Серия Аппликация фольгой. Единорог. 14,8х21 см. ГЕОДОМ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</row>
        <row r="681">
          <cell r="F681" t="str">
            <v>Набор для творчества. Серия Аппликация фольгой. Ёлочка. 14,8х21 см. ГЕОДОМ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</row>
        <row r="682">
          <cell r="F682" t="str">
            <v>Набор для творчества. Серия Аппликация фольгой. Паровоз. 14,8х21 см. ГЕОДОМ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</row>
        <row r="683">
          <cell r="F683" t="str">
            <v>Набор для творчества. Серия Аппликация фольгой. Попугай. 14,8х21 см. ГЕОДОМ</v>
          </cell>
          <cell r="G683">
            <v>16</v>
          </cell>
          <cell r="H683">
            <v>0</v>
          </cell>
          <cell r="I683">
            <v>16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16</v>
          </cell>
        </row>
        <row r="684">
          <cell r="F684" t="str">
            <v>Набор для творчества. Серия Аппликация фольгой. Принцесса. 14,8х21 см. ГЕОДОМ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</row>
        <row r="685">
          <cell r="F685" t="str">
            <v>Набор для творчества. Чебурашка. Волшебный мольберт. МалЯвич. ГЕОДОМ</v>
          </cell>
          <cell r="G685">
            <v>923</v>
          </cell>
          <cell r="H685">
            <v>902</v>
          </cell>
          <cell r="I685">
            <v>21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923</v>
          </cell>
        </row>
        <row r="686">
          <cell r="F686" t="str">
            <v>Набор игровой. 6 в 1. Серия Читай и играй. Динозавры. ГЕОДОМ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</row>
        <row r="687">
          <cell r="F687" t="str">
            <v>Набор игровой. 6 в 1. Серия Читай и играй. Принцессы. ГЕОДОМ</v>
          </cell>
          <cell r="G687">
            <v>1878</v>
          </cell>
          <cell r="H687">
            <v>1865</v>
          </cell>
          <cell r="I687">
            <v>13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1878</v>
          </cell>
        </row>
        <row r="688">
          <cell r="F688" t="str">
            <v>Набор игровой. Чемоданчик путешественника. Большая кругосветка. ГЕОДОМ</v>
          </cell>
          <cell r="G688">
            <v>397</v>
          </cell>
          <cell r="H688">
            <v>38</v>
          </cell>
          <cell r="I688">
            <v>25</v>
          </cell>
          <cell r="J688">
            <v>334</v>
          </cell>
          <cell r="K688">
            <v>0</v>
          </cell>
          <cell r="L688">
            <v>0</v>
          </cell>
          <cell r="M688">
            <v>0</v>
          </cell>
          <cell r="N688">
            <v>397</v>
          </cell>
        </row>
        <row r="689">
          <cell r="F689" t="str">
            <v>Набор обучающих плакатов. 101 неправильный глагол+My house/Мой дом+My city/Мой город. ГЕОДОМ</v>
          </cell>
          <cell r="G689">
            <v>382</v>
          </cell>
          <cell r="H689">
            <v>2</v>
          </cell>
          <cell r="I689">
            <v>15</v>
          </cell>
          <cell r="J689">
            <v>0</v>
          </cell>
          <cell r="K689">
            <v>365</v>
          </cell>
          <cell r="L689">
            <v>0</v>
          </cell>
          <cell r="M689">
            <v>0</v>
          </cell>
          <cell r="N689">
            <v>382</v>
          </cell>
        </row>
        <row r="690">
          <cell r="F690" t="str">
            <v>Набор обучающих плакатов. Азбука + Английский Алфавит + Правила юного пешехода. ГЕОДОМ</v>
          </cell>
          <cell r="G690">
            <v>679</v>
          </cell>
          <cell r="H690">
            <v>29</v>
          </cell>
          <cell r="I690">
            <v>230</v>
          </cell>
          <cell r="J690">
            <v>0</v>
          </cell>
          <cell r="K690">
            <v>420</v>
          </cell>
          <cell r="L690">
            <v>0</v>
          </cell>
          <cell r="M690">
            <v>0</v>
          </cell>
          <cell r="N690">
            <v>679</v>
          </cell>
        </row>
        <row r="691">
          <cell r="F691" t="str">
            <v>Набор обучающих плакатов. Азбука. Животные + Таблица умножения + Учим слоги. ГЕОДОМ</v>
          </cell>
          <cell r="G691">
            <v>928</v>
          </cell>
          <cell r="H691">
            <v>6</v>
          </cell>
          <cell r="I691">
            <v>16</v>
          </cell>
          <cell r="J691">
            <v>0</v>
          </cell>
          <cell r="K691">
            <v>906</v>
          </cell>
          <cell r="L691">
            <v>0</v>
          </cell>
          <cell r="M691">
            <v>0</v>
          </cell>
          <cell r="N691">
            <v>928</v>
          </cell>
        </row>
        <row r="692">
          <cell r="F692" t="str">
            <v>Набор обучающих плакатов. Меры величин + Части речи + Падежи и склонения. ГЕОДОМ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</row>
        <row r="693">
          <cell r="F693" t="str">
            <v>Набор обучающих плакатов. Пожарная безопасность+Личная безопасность+Правила пешехода. ГЕОДОМ</v>
          </cell>
          <cell r="G693">
            <v>261</v>
          </cell>
          <cell r="H693">
            <v>24</v>
          </cell>
          <cell r="I693">
            <v>26</v>
          </cell>
          <cell r="J693">
            <v>0</v>
          </cell>
          <cell r="K693">
            <v>211</v>
          </cell>
          <cell r="L693">
            <v>0</v>
          </cell>
          <cell r="M693">
            <v>0</v>
          </cell>
          <cell r="N693">
            <v>261</v>
          </cell>
        </row>
        <row r="694">
          <cell r="F694" t="str">
            <v>Набор обучающих плакатов. Таблица умножения + Страны и флаги + Тело человека. ГЕОДОМ</v>
          </cell>
          <cell r="G694">
            <v>100</v>
          </cell>
          <cell r="H694">
            <v>13</v>
          </cell>
          <cell r="I694">
            <v>34</v>
          </cell>
          <cell r="J694">
            <v>0</v>
          </cell>
          <cell r="K694">
            <v>53</v>
          </cell>
          <cell r="L694">
            <v>0</v>
          </cell>
          <cell r="M694">
            <v>0</v>
          </cell>
          <cell r="N694">
            <v>100</v>
          </cell>
        </row>
        <row r="695">
          <cell r="F695" t="str">
            <v>Набор обучающих плакатов. Учим слоги + Английский алфавит. Весёлые животные + Русская азбука. ГЕОДОМ</v>
          </cell>
          <cell r="G695">
            <v>803</v>
          </cell>
          <cell r="H695">
            <v>6</v>
          </cell>
          <cell r="I695">
            <v>42</v>
          </cell>
          <cell r="J695">
            <v>0</v>
          </cell>
          <cell r="K695">
            <v>755</v>
          </cell>
          <cell r="L695">
            <v>0</v>
          </cell>
          <cell r="M695">
            <v>0</v>
          </cell>
          <cell r="N695">
            <v>803</v>
          </cell>
        </row>
        <row r="696">
          <cell r="F696" t="str">
            <v>Наклейки в папке. Весёлые монстрики. 150 шт. 23,5х21,5 см. ГЕОДОМ</v>
          </cell>
          <cell r="G696">
            <v>70</v>
          </cell>
          <cell r="H696">
            <v>0</v>
          </cell>
          <cell r="I696">
            <v>70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70</v>
          </cell>
        </row>
        <row r="697">
          <cell r="F697" t="str">
            <v>Наклейки в папке. Изучаем страны. Флаги. 150 шт. 23,5х21,5 см. ГЕОДОМ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</row>
        <row r="698">
          <cell r="F698" t="str">
            <v>Наклейки в папке. Новый год. 150 шт. 23,5х21,5 см. ГЕОДОМ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</row>
        <row r="699">
          <cell r="F699" t="str">
            <v>Наклейки в папке. Смешарики 3D. 150 шт. 23,5х21,5 см. ГЕОДОМ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</row>
        <row r="700">
          <cell r="F700" t="str">
            <v>Наклейки в папке. Смешарики. Праздник. 150 шт. 23,5х21,5 см. ГЕОДОМ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</row>
        <row r="701">
          <cell r="F701" t="str">
            <v>Наклейки в папке. Смешарики. Приключения. 150 шт. 23,5х21,5 см. ГЕОДОМ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</row>
        <row r="702">
          <cell r="F702" t="str">
            <v>Наклейки мотивирующие. Весёлый набор для мальчиков. 27 штук. 14,8х21 см. ГЕОДОМ</v>
          </cell>
          <cell r="G702">
            <v>4902</v>
          </cell>
          <cell r="H702">
            <v>4716</v>
          </cell>
          <cell r="I702">
            <v>186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4902</v>
          </cell>
        </row>
        <row r="703">
          <cell r="F703" t="str">
            <v>Наклейки мотивирующие. Добрый набор для девочек. 27 штук. 14,8х21 см. ГЕОДОМ</v>
          </cell>
          <cell r="G703">
            <v>1617</v>
          </cell>
          <cell r="H703">
            <v>1344</v>
          </cell>
          <cell r="I703">
            <v>273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1617</v>
          </cell>
        </row>
        <row r="704">
          <cell r="F704" t="str">
            <v>Наклейки мотивирующие. Задорный набор для сада и школы. 27 штук. 14,8х21 см. ГЕОДОМ</v>
          </cell>
          <cell r="G704">
            <v>313</v>
          </cell>
          <cell r="H704">
            <v>152</v>
          </cell>
          <cell r="I704">
            <v>161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313</v>
          </cell>
        </row>
        <row r="705">
          <cell r="F705" t="str">
            <v>Наклейки мотивирующие. Крутой набор для мальчиков. 27 штук. 14,8х21 см. ГЕОДОМ</v>
          </cell>
          <cell r="G705">
            <v>1882</v>
          </cell>
          <cell r="H705">
            <v>1621</v>
          </cell>
          <cell r="I705">
            <v>261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1882</v>
          </cell>
        </row>
        <row r="706">
          <cell r="F706" t="str">
            <v>Наклейки мотивирующие. Милый набор для девочек. 27 штук. 14,8х21 см. ГЕОДОМ</v>
          </cell>
          <cell r="G706">
            <v>1163</v>
          </cell>
          <cell r="H706">
            <v>982</v>
          </cell>
          <cell r="I706">
            <v>181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1163</v>
          </cell>
        </row>
        <row r="707">
          <cell r="F707" t="str">
            <v>Наклейки мотивирующие. Чудесный набор для сада и школы. 27 штук. 14,8х21 см. ГЕОДОМ</v>
          </cell>
          <cell r="G707">
            <v>1041</v>
          </cell>
          <cell r="H707">
            <v>722</v>
          </cell>
          <cell r="I707">
            <v>319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1041</v>
          </cell>
        </row>
        <row r="708">
          <cell r="F708" t="str">
            <v>Настольное покрытие для лепки. Беларусь. 43х32 см. ГЕОДОМ</v>
          </cell>
          <cell r="G708">
            <v>993</v>
          </cell>
          <cell r="H708">
            <v>951</v>
          </cell>
          <cell r="I708">
            <v>42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993</v>
          </cell>
        </row>
        <row r="709">
          <cell r="F709" t="str">
            <v>Настольное покрытие для лепки. Весёлая математика. 43х32 см. ГЕОДОМ</v>
          </cell>
          <cell r="G709">
            <v>1847</v>
          </cell>
          <cell r="H709">
            <v>1782</v>
          </cell>
          <cell r="I709">
            <v>65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1847</v>
          </cell>
        </row>
        <row r="710">
          <cell r="F710" t="str">
            <v>Настольное покрытие для лепки. Вкусная азбука. 43х32 см. ГЕОДОМ</v>
          </cell>
          <cell r="G710">
            <v>30</v>
          </cell>
          <cell r="H710">
            <v>30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30</v>
          </cell>
        </row>
        <row r="711">
          <cell r="F711" t="str">
            <v>Настольное покрытие для лепки. Времена года. 43х32 см. ГЕОДОМ</v>
          </cell>
          <cell r="G711">
            <v>167</v>
          </cell>
          <cell r="H711">
            <v>167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167</v>
          </cell>
        </row>
        <row r="712">
          <cell r="F712" t="str">
            <v>Настольное покрытие для лепки. Динозавры. 43х32 см. ГЕОДОМ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</row>
        <row r="713">
          <cell r="F713" t="str">
            <v>Настольное покрытие для лепки. Мой мир. 43х32 см. ГЕОДОМ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</row>
        <row r="714">
          <cell r="F714" t="str">
            <v>Настольное покрытие для лепки. Моя Россия. 43х32 см. ГЕОДОМ</v>
          </cell>
          <cell r="G714">
            <v>2427</v>
          </cell>
          <cell r="H714">
            <v>2372</v>
          </cell>
          <cell r="I714">
            <v>55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2427</v>
          </cell>
        </row>
        <row r="715">
          <cell r="F715" t="str">
            <v>Настольное покрытие для лепки. Начальная школа. 43х32 см. ГЕОДОМ</v>
          </cell>
          <cell r="G715">
            <v>138</v>
          </cell>
          <cell r="H715">
            <v>129</v>
          </cell>
          <cell r="I715">
            <v>9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138</v>
          </cell>
        </row>
        <row r="716">
          <cell r="F716" t="str">
            <v>Настольное покрытие для лепки. Страны и флаги. 43х32 см. ГЕОДОМ</v>
          </cell>
          <cell r="G716">
            <v>1907</v>
          </cell>
          <cell r="H716">
            <v>1847</v>
          </cell>
          <cell r="I716">
            <v>60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1907</v>
          </cell>
        </row>
        <row r="717">
          <cell r="F717" t="str">
            <v>Настольное покрытие для лепки. Тайны космоса. 43х32 см. ГЕОДОМ</v>
          </cell>
          <cell r="G717">
            <v>1617</v>
          </cell>
          <cell r="H717">
            <v>1512</v>
          </cell>
          <cell r="I717">
            <v>105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1617</v>
          </cell>
        </row>
        <row r="718">
          <cell r="F718" t="str">
            <v>Настольное покрытие для лепки. Цвета и формы. Долли и Друзья. 43х32 см. ГЕОДОМ</v>
          </cell>
          <cell r="G718">
            <v>426</v>
          </cell>
          <cell r="H718">
            <v>254</v>
          </cell>
          <cell r="I718">
            <v>172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426</v>
          </cell>
        </row>
        <row r="719">
          <cell r="F719" t="str">
            <v>Настольное покрытие для лепки. Цифры и счёт. 43х32 см. ГЕОДОМ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</row>
        <row r="720">
          <cell r="F720" t="str">
            <v>Настольное покрытие для лепки. Юный пешеход. 43х32 см. ГЕОДОМ</v>
          </cell>
          <cell r="G720">
            <v>95</v>
          </cell>
          <cell r="H720">
            <v>80</v>
          </cell>
          <cell r="I720">
            <v>15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95</v>
          </cell>
        </row>
        <row r="721">
          <cell r="F721" t="str">
            <v>Нейропрописи. Рисуем двумя руками. 1 ступень. 21х29,7 см. 30 стр. ГЕОДОМ</v>
          </cell>
          <cell r="G721">
            <v>3996</v>
          </cell>
          <cell r="H721">
            <v>3779</v>
          </cell>
          <cell r="I721">
            <v>217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3996</v>
          </cell>
        </row>
        <row r="722">
          <cell r="F722" t="str">
            <v>Нейропрописи. Рисуем двумя руками. 2 ступень. 21х29,7 см. 30 стр. ГЕОДОМ</v>
          </cell>
          <cell r="G722">
            <v>610</v>
          </cell>
          <cell r="H722">
            <v>418</v>
          </cell>
          <cell r="I722">
            <v>192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610</v>
          </cell>
        </row>
        <row r="723">
          <cell r="F723" t="str">
            <v>Обучающая раскраска по цифрам и фигурам. Для девочки. 14,8х21 см. 8 стр. ГЕОДОМ</v>
          </cell>
          <cell r="G723">
            <v>5010</v>
          </cell>
          <cell r="H723">
            <v>4832</v>
          </cell>
          <cell r="I723">
            <v>178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5010</v>
          </cell>
        </row>
        <row r="724">
          <cell r="F724" t="str">
            <v>Обучающая раскраска по цифрам и фигурам. Для мальчика. 14,8х21 см. 8 стр. ГЕОДОМ</v>
          </cell>
          <cell r="G724">
            <v>5056</v>
          </cell>
          <cell r="H724">
            <v>4961</v>
          </cell>
          <cell r="I724">
            <v>95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5056</v>
          </cell>
        </row>
        <row r="725">
          <cell r="F725" t="str">
            <v>Обучающая раскраска по цифрам и фигурам. Единороги. 14,8х21 см. 8 стр. ГЕОДОМ</v>
          </cell>
          <cell r="G725">
            <v>4764</v>
          </cell>
          <cell r="H725">
            <v>4622</v>
          </cell>
          <cell r="I725">
            <v>142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4764</v>
          </cell>
        </row>
        <row r="726">
          <cell r="F726" t="str">
            <v>Обучающая раскраска по цифрам и фигурам. Животные. 14,8х21 см. 8 стр. ГЕОДОМ</v>
          </cell>
          <cell r="G726">
            <v>4718</v>
          </cell>
          <cell r="H726">
            <v>4626</v>
          </cell>
          <cell r="I726">
            <v>92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4718</v>
          </cell>
        </row>
        <row r="727">
          <cell r="F727" t="str">
            <v>Обучающая раскраска по цифрам и фигурам. Новогодняя сказка. 14,8х21 см. 8 стр. ГЕОДОМ</v>
          </cell>
          <cell r="G727">
            <v>6042</v>
          </cell>
          <cell r="H727">
            <v>5964</v>
          </cell>
          <cell r="I727">
            <v>78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6042</v>
          </cell>
        </row>
        <row r="728">
          <cell r="F728" t="str">
            <v>Обучающая раскраска по цифрам и фигурам. Сказочные герои. 14,8х21 см. 8 стр. ГЕОДОМ</v>
          </cell>
          <cell r="G728">
            <v>4976</v>
          </cell>
          <cell r="H728">
            <v>4822</v>
          </cell>
          <cell r="I728">
            <v>154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4976</v>
          </cell>
        </row>
        <row r="729">
          <cell r="F729" t="str">
            <v>Обучающая раскраска по цифрам и фигурам. Строительная техника. 14,8х21 см. 8 стр. ГЕОДОМ</v>
          </cell>
          <cell r="G729">
            <v>5220</v>
          </cell>
          <cell r="H729">
            <v>5037</v>
          </cell>
          <cell r="I729">
            <v>183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5220</v>
          </cell>
        </row>
        <row r="730">
          <cell r="F730" t="str">
            <v>Обучающая раскраска по цифрам и фигурам. Транспорт. 14,8х21 см. 8 стр. ГЕОДОМ</v>
          </cell>
          <cell r="G730">
            <v>4826</v>
          </cell>
          <cell r="H730">
            <v>4662</v>
          </cell>
          <cell r="I730">
            <v>164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4826</v>
          </cell>
        </row>
        <row r="731">
          <cell r="F731" t="str">
            <v>Обучающий блокнот. Развиваем логику. 16,5х20,5 см. 26 стр. ГЕОДОМ</v>
          </cell>
          <cell r="G731">
            <v>216</v>
          </cell>
          <cell r="H731">
            <v>0</v>
          </cell>
          <cell r="I731">
            <v>216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216</v>
          </cell>
        </row>
        <row r="732">
          <cell r="F732" t="str">
            <v>Обучающий блокнот. Учимся писать. 16,5х20,5 см. 26 стр. ГЕОДОМ</v>
          </cell>
          <cell r="G732">
            <v>724</v>
          </cell>
          <cell r="H732">
            <v>512</v>
          </cell>
          <cell r="I732">
            <v>212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724</v>
          </cell>
        </row>
        <row r="733">
          <cell r="F733" t="str">
            <v>Обучающий блокнот. Учимся считать. 16,5х20,5 см. 26 стр. ГЕОДОМ</v>
          </cell>
          <cell r="G733">
            <v>868</v>
          </cell>
          <cell r="H733">
            <v>632</v>
          </cell>
          <cell r="I733">
            <v>236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868</v>
          </cell>
        </row>
        <row r="734">
          <cell r="F734" t="str">
            <v>Пазл гигантский 3D + книга. Моя кухня. Серия Собери и построй. 14 деталей. ГЕОДОМ</v>
          </cell>
          <cell r="G734">
            <v>2567</v>
          </cell>
          <cell r="H734">
            <v>30</v>
          </cell>
          <cell r="I734">
            <v>56</v>
          </cell>
          <cell r="J734">
            <v>0</v>
          </cell>
          <cell r="K734">
            <v>2481</v>
          </cell>
          <cell r="L734">
            <v>0</v>
          </cell>
          <cell r="M734">
            <v>0</v>
          </cell>
          <cell r="N734">
            <v>2567</v>
          </cell>
        </row>
        <row r="735">
          <cell r="F735" t="str">
            <v>Пазл гигантский 3D + книга. Пожарный. Серия Собери и построй. 12 деталей. ГЕОДОМ</v>
          </cell>
          <cell r="G735">
            <v>1334</v>
          </cell>
          <cell r="H735">
            <v>20</v>
          </cell>
          <cell r="I735">
            <v>23</v>
          </cell>
          <cell r="J735">
            <v>0</v>
          </cell>
          <cell r="K735">
            <v>1291</v>
          </cell>
          <cell r="L735">
            <v>0</v>
          </cell>
          <cell r="M735">
            <v>0</v>
          </cell>
          <cell r="N735">
            <v>1334</v>
          </cell>
        </row>
        <row r="736">
          <cell r="F736" t="str">
            <v>Пазл деревянный 3D. Кремль. Спасская башня.Серия Достопримечательности мира.Размер23,5*37,5см.ГЕОДОМ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</row>
        <row r="737">
          <cell r="F737" t="str">
            <v>Пазл деревянный 3D. Отель Парус. Серия Достопримечательности мира. Размер 23,5*37,5 см. ГЕОДОМ</v>
          </cell>
          <cell r="G737">
            <v>22</v>
          </cell>
          <cell r="H737">
            <v>0</v>
          </cell>
          <cell r="I737">
            <v>22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22</v>
          </cell>
        </row>
        <row r="738">
          <cell r="F738" t="str">
            <v>Пазл деревянный 3D. Птерозавр. Серия Мини-животные. Размер 11,5х18,5 см. ГЕОДОМ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</row>
        <row r="739">
          <cell r="F739" t="str">
            <v>Пазл деревянный 3D. Сани. Серия С Новым годом и Рождеством. Размер 11,5х15 см. ГЕОДОМ</v>
          </cell>
          <cell r="G739">
            <v>200</v>
          </cell>
          <cell r="H739">
            <v>182</v>
          </cell>
          <cell r="I739">
            <v>18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200</v>
          </cell>
        </row>
        <row r="740">
          <cell r="F740" t="str">
            <v>Пазл листовой на подложке. В Африке. 24 детали. 29,5х21 см. ГЕОДОМ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</row>
        <row r="741">
          <cell r="F741" t="str">
            <v>Пазл листовой на подложке. В гостях у Деда Мороза. 24 детали. 29,5х21 см. ГЕОДОМ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683</v>
          </cell>
          <cell r="N741">
            <v>683</v>
          </cell>
        </row>
        <row r="742">
          <cell r="F742" t="str">
            <v>Пазл листовой на подложке. В море. 24 детали. 29,5х21 см. ГЕОДОМ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</row>
        <row r="743">
          <cell r="F743" t="str">
            <v>Пазл листовой на подложке. В снегах. 24 детали. 29,5х21 см. ГЕОДОМ</v>
          </cell>
          <cell r="G743">
            <v>161</v>
          </cell>
          <cell r="H743">
            <v>147</v>
          </cell>
          <cell r="I743">
            <v>14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161</v>
          </cell>
        </row>
        <row r="744">
          <cell r="F744" t="str">
            <v>Пазл листовой на подложке. Волшебные единорожки. 24 детали. 29,5х21 см. ГЕОДОМ</v>
          </cell>
          <cell r="G744">
            <v>1402</v>
          </cell>
          <cell r="H744">
            <v>1319</v>
          </cell>
          <cell r="I744">
            <v>83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1402</v>
          </cell>
        </row>
        <row r="745">
          <cell r="F745" t="str">
            <v>Пазл листовой на подложке. Времена года. 24 детали. 29,5х21 см. ГЕОДОМ</v>
          </cell>
          <cell r="G745">
            <v>91</v>
          </cell>
          <cell r="H745">
            <v>0</v>
          </cell>
          <cell r="I745">
            <v>91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91</v>
          </cell>
        </row>
        <row r="746">
          <cell r="F746" t="str">
            <v>Пазл листовой на подложке. Грузовик. 24 детали. 29,5х21 см. ГЕОДОМ</v>
          </cell>
          <cell r="G746">
            <v>1320</v>
          </cell>
          <cell r="H746">
            <v>1201</v>
          </cell>
          <cell r="I746">
            <v>119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1320</v>
          </cell>
        </row>
        <row r="747">
          <cell r="F747" t="str">
            <v>Пазл листовой на подложке. Дед Мороз. 24 детали. 29,5х21 см. ГЕОДОМ</v>
          </cell>
          <cell r="G747">
            <v>1951</v>
          </cell>
          <cell r="H747">
            <v>1951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1951</v>
          </cell>
        </row>
        <row r="748">
          <cell r="F748" t="str">
            <v>Пазл листовой на подложке. День рождения. 24 детали. 29,5х21 см. ГЕОДОМ</v>
          </cell>
          <cell r="G748">
            <v>2021</v>
          </cell>
          <cell r="H748">
            <v>1915</v>
          </cell>
          <cell r="I748">
            <v>106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2021</v>
          </cell>
        </row>
        <row r="749">
          <cell r="F749" t="str">
            <v>Пазл листовой на подложке. Динозавры. 24 детали. 29,5х21 см. ГЕОДОМ</v>
          </cell>
          <cell r="G749">
            <v>1658</v>
          </cell>
          <cell r="H749">
            <v>1542</v>
          </cell>
          <cell r="I749">
            <v>116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1658</v>
          </cell>
        </row>
        <row r="750">
          <cell r="F750" t="str">
            <v>Пазл листовой на подложке. Единороги. 24 детали. 29,5х21 см. ГЕОДОМ</v>
          </cell>
          <cell r="G750">
            <v>1</v>
          </cell>
          <cell r="H750">
            <v>0</v>
          </cell>
          <cell r="I750">
            <v>1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1</v>
          </cell>
        </row>
        <row r="751">
          <cell r="F751" t="str">
            <v>Пазл листовой на подложке. Космос. 24 детали. 29,5х21 см. ГЕОДОМ</v>
          </cell>
          <cell r="G751">
            <v>864</v>
          </cell>
          <cell r="H751">
            <v>796</v>
          </cell>
          <cell r="I751">
            <v>68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864</v>
          </cell>
        </row>
        <row r="752">
          <cell r="F752" t="str">
            <v>Пазл листовой на подложке. Котики. 24 детали. 29,5х21 см. ГЕОДОМ</v>
          </cell>
          <cell r="G752">
            <v>1477</v>
          </cell>
          <cell r="H752">
            <v>1368</v>
          </cell>
          <cell r="I752">
            <v>109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1477</v>
          </cell>
        </row>
        <row r="753">
          <cell r="F753" t="str">
            <v>Пазл листовой на подложке. Лесные животные. 24 детали. 29,5х21 см. ГЕОДОМ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</row>
        <row r="754">
          <cell r="F754" t="str">
            <v>Пазл листовой на подложке. Морские обитатели. 24 детали. 29,5х21 см. ГЕОДОМ</v>
          </cell>
          <cell r="G754">
            <v>523</v>
          </cell>
          <cell r="H754">
            <v>460</v>
          </cell>
          <cell r="I754">
            <v>63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523</v>
          </cell>
        </row>
        <row r="755">
          <cell r="F755" t="str">
            <v>Пазл листовой на подложке. Репка. 24 детали. 29,5х21 см. ГЕОДОМ</v>
          </cell>
          <cell r="G755">
            <v>593</v>
          </cell>
          <cell r="H755">
            <v>550</v>
          </cell>
          <cell r="I755">
            <v>43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593</v>
          </cell>
        </row>
        <row r="756">
          <cell r="F756" t="str">
            <v>Пазл листовой на подложке. Сказочные феи. 24 детали. 29,5х21 см. ГЕОДОМ</v>
          </cell>
          <cell r="G756">
            <v>90</v>
          </cell>
          <cell r="H756">
            <v>44</v>
          </cell>
          <cell r="I756">
            <v>46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90</v>
          </cell>
        </row>
        <row r="757">
          <cell r="F757" t="str">
            <v>Пазл листовой на подложке. Тело человека. 24 детали. 29,5х21 см. ГЕОДОМ</v>
          </cell>
          <cell r="G757">
            <v>1088</v>
          </cell>
          <cell r="H757">
            <v>1003</v>
          </cell>
          <cell r="I757">
            <v>85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1088</v>
          </cell>
        </row>
        <row r="758">
          <cell r="F758" t="str">
            <v>Пазл листовой на подложке. Трактор. 24 детали. 29,5х21 см. ГЕОДОМ</v>
          </cell>
          <cell r="G758">
            <v>551</v>
          </cell>
          <cell r="H758">
            <v>504</v>
          </cell>
          <cell r="I758">
            <v>47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551</v>
          </cell>
        </row>
        <row r="759">
          <cell r="F759" t="str">
            <v>Пазл листовой на подложке. Транспорт. 24 детали. 29,5х21 см. ГЕОДОМ</v>
          </cell>
          <cell r="G759">
            <v>53</v>
          </cell>
          <cell r="H759">
            <v>19</v>
          </cell>
          <cell r="I759">
            <v>34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53</v>
          </cell>
        </row>
        <row r="760">
          <cell r="F760" t="str">
            <v>Пазл на подставке. Детская площадка. 80 деталей. 32х25,6 см. ГЕОДОМ</v>
          </cell>
          <cell r="G760">
            <v>42</v>
          </cell>
          <cell r="H760">
            <v>37</v>
          </cell>
          <cell r="I760">
            <v>5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42</v>
          </cell>
        </row>
        <row r="761">
          <cell r="F761" t="str">
            <v>Пазл с анимацией в тубусе. Дом с привидениями. 40 дет. 32,6х31,6 см. ГЕОДОМ</v>
          </cell>
          <cell r="G761">
            <v>569</v>
          </cell>
          <cell r="H761">
            <v>543</v>
          </cell>
          <cell r="I761">
            <v>26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569</v>
          </cell>
        </row>
        <row r="762">
          <cell r="F762" t="str">
            <v>Пазл с анимацией в тубусе. Турбозавры. 40 дет. 32,6х31,6 см. ГЕОДОМ</v>
          </cell>
          <cell r="G762">
            <v>1464</v>
          </cell>
          <cell r="H762">
            <v>1457</v>
          </cell>
          <cell r="I762">
            <v>7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1464</v>
          </cell>
        </row>
        <row r="763">
          <cell r="F763" t="str">
            <v>Пазл с анимацией в тубусе. Чудо-фабрика. 40 дет. 32,6х31,6 см. ГЕОДОМ</v>
          </cell>
          <cell r="G763">
            <v>1956</v>
          </cell>
          <cell r="H763">
            <v>1854</v>
          </cell>
          <cell r="I763">
            <v>102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1956</v>
          </cell>
        </row>
        <row r="764">
          <cell r="F764" t="str">
            <v>Пазл фигурный на подложке. 45 деталей. В океане. 30х30,5 см. ГЕОДОМ</v>
          </cell>
          <cell r="G764">
            <v>623</v>
          </cell>
          <cell r="H764">
            <v>516</v>
          </cell>
          <cell r="I764">
            <v>107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623</v>
          </cell>
        </row>
        <row r="765">
          <cell r="F765" t="str">
            <v>Пазл фигурный на подложке. 45 деталей. Дикие животные. 30х30,5 см. ГЕОДОМ</v>
          </cell>
          <cell r="G765">
            <v>1804</v>
          </cell>
          <cell r="H765">
            <v>1669</v>
          </cell>
          <cell r="I765">
            <v>135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1804</v>
          </cell>
        </row>
        <row r="766">
          <cell r="F766" t="str">
            <v>Пазл фигурный на подложке. 45 деталей. Дракончики. 30х30,5 см. ГЕОДОМ</v>
          </cell>
          <cell r="G766">
            <v>526</v>
          </cell>
          <cell r="H766">
            <v>379</v>
          </cell>
          <cell r="I766">
            <v>147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526</v>
          </cell>
        </row>
        <row r="767">
          <cell r="F767" t="str">
            <v>Пазл фигурный на подложке. 45 деталей. Космос. 30х30,5 см. ГЕОДОМ</v>
          </cell>
          <cell r="G767">
            <v>847</v>
          </cell>
          <cell r="H767">
            <v>729</v>
          </cell>
          <cell r="I767">
            <v>118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847</v>
          </cell>
        </row>
        <row r="768">
          <cell r="F768" t="str">
            <v>Пазл фигурный на подложке. 45 деталей. Котики. 30х30,5 см. ГЕОДОМ</v>
          </cell>
          <cell r="G768">
            <v>2371</v>
          </cell>
          <cell r="H768">
            <v>2252</v>
          </cell>
          <cell r="I768">
            <v>119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2371</v>
          </cell>
        </row>
        <row r="769">
          <cell r="F769" t="str">
            <v>Пазл фигурный на подложке. 45 деталей. Лесные феи. 30х30,5 см. ГЕОДОМ</v>
          </cell>
          <cell r="G769">
            <v>245</v>
          </cell>
          <cell r="H769">
            <v>174</v>
          </cell>
          <cell r="I769">
            <v>71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245</v>
          </cell>
        </row>
        <row r="770">
          <cell r="F770" t="str">
            <v>Пазл фигурный на подложке. 45 деталей. Роботы. 30х30,5 см. ГЕОДОМ</v>
          </cell>
          <cell r="G770">
            <v>376</v>
          </cell>
          <cell r="H770">
            <v>334</v>
          </cell>
          <cell r="I770">
            <v>42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376</v>
          </cell>
        </row>
        <row r="771">
          <cell r="F771" t="str">
            <v>Пазл фигурный на подложке. 45 деталей. Транспорт. 30х30,5 см. ГЕОДОМ</v>
          </cell>
          <cell r="G771">
            <v>2800</v>
          </cell>
          <cell r="H771">
            <v>2800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2800</v>
          </cell>
        </row>
        <row r="772">
          <cell r="F772" t="str">
            <v>Пазл фигурный на подложке. 80 деталей. Динозавры. 30х30,5 см. ГЕОДОМ</v>
          </cell>
          <cell r="G772">
            <v>2380</v>
          </cell>
          <cell r="H772">
            <v>2250</v>
          </cell>
          <cell r="I772">
            <v>130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2380</v>
          </cell>
        </row>
        <row r="773">
          <cell r="F773" t="str">
            <v>Пазл фигурный на подложке. 80 деталей. Замок принцессы. 30х30,5 см. ГЕОДОМ</v>
          </cell>
          <cell r="G773">
            <v>1675</v>
          </cell>
          <cell r="H773">
            <v>1364</v>
          </cell>
          <cell r="I773">
            <v>311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1675</v>
          </cell>
        </row>
        <row r="774">
          <cell r="F774" t="str">
            <v>Пазл фигурный на подложке. 80 деталей. Карта мира. Животные. 30х30,5 см. ГЕОДОМ</v>
          </cell>
          <cell r="G774">
            <v>3101</v>
          </cell>
          <cell r="H774">
            <v>2952</v>
          </cell>
          <cell r="I774">
            <v>149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3101</v>
          </cell>
        </row>
        <row r="775">
          <cell r="F775" t="str">
            <v>Пазл фигурный на подложке. 80 деталей. На ферме. 30х30,5 см. ГЕОДОМ</v>
          </cell>
          <cell r="G775">
            <v>592</v>
          </cell>
          <cell r="H775">
            <v>476</v>
          </cell>
          <cell r="I775">
            <v>116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592</v>
          </cell>
        </row>
        <row r="776">
          <cell r="F776" t="str">
            <v>Пазл фигурный на подложке. 80 деталей. Принцессы. 30х30,5 см. ГЕОДОМ</v>
          </cell>
          <cell r="G776">
            <v>991</v>
          </cell>
          <cell r="H776">
            <v>944</v>
          </cell>
          <cell r="I776">
            <v>47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991</v>
          </cell>
        </row>
        <row r="777">
          <cell r="F777" t="str">
            <v>Пазл фигурный на подложке. 80 деталей. Русалочки. 30х30,5 см. ГЕОДОМ</v>
          </cell>
          <cell r="G777">
            <v>1327</v>
          </cell>
          <cell r="H777">
            <v>1263</v>
          </cell>
          <cell r="I777">
            <v>64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1327</v>
          </cell>
        </row>
        <row r="778">
          <cell r="F778" t="str">
            <v>Пазл фигурный на подложке. 80 деталей. Сладкий город. 30х30,5 см. ГЕОДОМ</v>
          </cell>
          <cell r="G778">
            <v>517</v>
          </cell>
          <cell r="H778">
            <v>484</v>
          </cell>
          <cell r="I778">
            <v>33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517</v>
          </cell>
        </row>
        <row r="779">
          <cell r="F779" t="str">
            <v>Пазл фигурный на подложке. 80 деталей. Стройка. 30х30,5 см. ГЕОДОМ</v>
          </cell>
          <cell r="G779">
            <v>882</v>
          </cell>
          <cell r="H779">
            <v>736</v>
          </cell>
          <cell r="I779">
            <v>146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882</v>
          </cell>
        </row>
        <row r="780">
          <cell r="F780" t="str">
            <v>Пазл фигурный на подложке+Дополненная реальность. 45 деталей. Азбука. 30х30,5 см. ГЕОДОМ</v>
          </cell>
          <cell r="G780">
            <v>1276</v>
          </cell>
          <cell r="H780">
            <v>1166</v>
          </cell>
          <cell r="I780">
            <v>110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1276</v>
          </cell>
        </row>
        <row r="781">
          <cell r="F781" t="str">
            <v>Пазл фигурный на подложке+Дополненная реальность. 45 деталей. Пожарная машина. 30х30,5 см. ГЕОДОМ</v>
          </cell>
          <cell r="G781">
            <v>2908</v>
          </cell>
          <cell r="H781">
            <v>2775</v>
          </cell>
          <cell r="I781">
            <v>133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2908</v>
          </cell>
        </row>
        <row r="782">
          <cell r="F782" t="str">
            <v>Пазл фигурный на подложке+Дополненная реальность. 45 деталей. Собачки. 30х30,5 см. ГЕОДОМ</v>
          </cell>
          <cell r="G782">
            <v>1286</v>
          </cell>
          <cell r="H782">
            <v>1173</v>
          </cell>
          <cell r="I782">
            <v>113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1286</v>
          </cell>
        </row>
        <row r="783">
          <cell r="F783" t="str">
            <v>Пазл фигурный на подложке+Дополненная реальность. 45 деталей. Турбозавры. 30х30,5 см. ГЕОДОМ</v>
          </cell>
          <cell r="G783">
            <v>1054</v>
          </cell>
          <cell r="H783">
            <v>1047</v>
          </cell>
          <cell r="I783">
            <v>7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1054</v>
          </cell>
        </row>
        <row r="784">
          <cell r="F784" t="str">
            <v>Пазл фигурный на подложке+Дополненная реальность. 80 деталей. Единороги. 30х30,5 см. ГЕОДОМ</v>
          </cell>
          <cell r="G784">
            <v>1468</v>
          </cell>
          <cell r="H784">
            <v>1338</v>
          </cell>
          <cell r="I784">
            <v>130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1468</v>
          </cell>
        </row>
        <row r="785">
          <cell r="F785" t="str">
            <v>Пазл фигурный на подложке+Дополненная реальность. 80 деталей. Самолёты. 30х30,5 см. ГЕОДОМ</v>
          </cell>
          <cell r="G785">
            <v>1394</v>
          </cell>
          <cell r="H785">
            <v>1252</v>
          </cell>
          <cell r="I785">
            <v>142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1394</v>
          </cell>
        </row>
        <row r="786">
          <cell r="F786" t="str">
            <v>Пазл фигурный на подложке+Дополненная реальность. 80 деталей. Танцующие снеговики. 30х30,5 см. ГЕОДО</v>
          </cell>
          <cell r="G786">
            <v>1246</v>
          </cell>
          <cell r="H786">
            <v>1120</v>
          </cell>
          <cell r="I786">
            <v>126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1246</v>
          </cell>
        </row>
        <row r="787">
          <cell r="F787" t="str">
            <v>Пазл фигурный на подложке+Дополненная реальность. 80 деталей. Турбозавры, вперёд! 30х30,5 см. ГЕОДОМ</v>
          </cell>
          <cell r="G787">
            <v>863</v>
          </cell>
          <cell r="H787">
            <v>803</v>
          </cell>
          <cell r="I787">
            <v>60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863</v>
          </cell>
        </row>
        <row r="788">
          <cell r="F788" t="str">
            <v>Пазл. Серия Животные. Кит. 16 дет. 22х22 см. ГЕОДОМ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</row>
        <row r="789">
          <cell r="F789" t="str">
            <v>Пазл. Серия Животные. Овечка. 16 дет. 22х22 см. ГЕОДОМ</v>
          </cell>
          <cell r="G789">
            <v>4</v>
          </cell>
          <cell r="H789">
            <v>4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4</v>
          </cell>
        </row>
        <row r="790">
          <cell r="F790" t="str">
            <v>Пазл. Серия Животные. Осьминог. 16 дет. 22х22 см. ГЕОДОМ</v>
          </cell>
          <cell r="G790">
            <v>860</v>
          </cell>
          <cell r="H790">
            <v>845</v>
          </cell>
          <cell r="I790">
            <v>15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860</v>
          </cell>
        </row>
        <row r="791">
          <cell r="F791" t="str">
            <v>Пазл. Серия Животные. Поросенок. 16 дет. 22х22 см. ГЕОДОМ</v>
          </cell>
          <cell r="G791">
            <v>92</v>
          </cell>
          <cell r="H791">
            <v>50</v>
          </cell>
          <cell r="I791">
            <v>42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92</v>
          </cell>
        </row>
        <row r="792">
          <cell r="F792" t="str">
            <v>Пазл. Серия Новый год. Снегурочка. 22х22 см. 16 деталей. ГЕОДОМ</v>
          </cell>
          <cell r="G792">
            <v>186</v>
          </cell>
          <cell r="H792">
            <v>14</v>
          </cell>
          <cell r="I792">
            <v>172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186</v>
          </cell>
        </row>
        <row r="793">
          <cell r="F793" t="str">
            <v>Пиши-стирай. Многоразовый нейротренажёр. 1 ступень. 8 стр. 21*29,7 см. ГЕОДОМ</v>
          </cell>
          <cell r="G793">
            <v>3571</v>
          </cell>
          <cell r="H793">
            <v>3413</v>
          </cell>
          <cell r="I793">
            <v>158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3571</v>
          </cell>
        </row>
        <row r="794">
          <cell r="F794" t="str">
            <v>Пиши-стирай. Многоразовый нейротренажёр. 2 ступень. 8 стр. 21*29,7 см. ГЕОДОМ</v>
          </cell>
          <cell r="G794">
            <v>3628</v>
          </cell>
          <cell r="H794">
            <v>3438</v>
          </cell>
          <cell r="I794">
            <v>190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3628</v>
          </cell>
        </row>
        <row r="795">
          <cell r="F795" t="str">
            <v>Плакат дидактический с дополненной реальностью. Солнечная система. 45x64 см. ГЕОДОМ</v>
          </cell>
          <cell r="G795">
            <v>2998</v>
          </cell>
          <cell r="H795">
            <v>2906</v>
          </cell>
          <cell r="I795">
            <v>92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2998</v>
          </cell>
        </row>
        <row r="796">
          <cell r="F796" t="str">
            <v>Плакат дидактический. 101 неправильный глагол английского языка. 45x64 см. ГЕОДОМ</v>
          </cell>
          <cell r="G796">
            <v>1501</v>
          </cell>
          <cell r="H796">
            <v>1426</v>
          </cell>
          <cell r="I796">
            <v>75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1501</v>
          </cell>
        </row>
        <row r="797">
          <cell r="F797" t="str">
            <v>Плакат дидактический. My city/Мой город. Изучаем английский. 45х64 см. ГЕОДОМ</v>
          </cell>
          <cell r="G797">
            <v>439</v>
          </cell>
          <cell r="H797">
            <v>365</v>
          </cell>
          <cell r="I797">
            <v>74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439</v>
          </cell>
        </row>
        <row r="798">
          <cell r="F798" t="str">
            <v>Плакат дидактический. My house/Мой дом. Изучаем английский. 45х64 см. ГЕОДОМ</v>
          </cell>
          <cell r="G798">
            <v>1889</v>
          </cell>
          <cell r="H798">
            <v>1815</v>
          </cell>
          <cell r="I798">
            <v>74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1889</v>
          </cell>
        </row>
        <row r="799">
          <cell r="F799" t="str">
            <v>Плакат дидактический. Азбука. Животные. 45х64 см. ГЕОДОМ</v>
          </cell>
          <cell r="G799">
            <v>1999</v>
          </cell>
          <cell r="H799">
            <v>1900</v>
          </cell>
          <cell r="I799">
            <v>99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1999</v>
          </cell>
        </row>
        <row r="800">
          <cell r="F800" t="str">
            <v>Плакат дидактический. Английский алфавит. 45х64 см. ГЕОДОМ</v>
          </cell>
          <cell r="G800">
            <v>499</v>
          </cell>
          <cell r="H800">
            <v>420</v>
          </cell>
          <cell r="I800">
            <v>79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499</v>
          </cell>
        </row>
        <row r="801">
          <cell r="F801" t="str">
            <v>Плакат дидактический. Английский алфавит. Весёлые животные. 45х64 см. ГЕОДОМ</v>
          </cell>
          <cell r="G801">
            <v>2543</v>
          </cell>
          <cell r="H801">
            <v>2433</v>
          </cell>
          <cell r="I801">
            <v>110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2543</v>
          </cell>
        </row>
        <row r="802">
          <cell r="F802" t="str">
            <v>Плакат дидактический. Меры величин. 45x64 см. ГЕОДОМ</v>
          </cell>
          <cell r="G802">
            <v>109</v>
          </cell>
          <cell r="H802">
            <v>0</v>
          </cell>
          <cell r="I802">
            <v>109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109</v>
          </cell>
        </row>
        <row r="803">
          <cell r="F803" t="str">
            <v>Плакат дидактический. Падежи и склонения. 45x64 см. ГЕОДОМ</v>
          </cell>
          <cell r="G803">
            <v>1634</v>
          </cell>
          <cell r="H803">
            <v>1546</v>
          </cell>
          <cell r="I803">
            <v>88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1634</v>
          </cell>
        </row>
        <row r="804">
          <cell r="F804" t="str">
            <v>Плакат дидактический. Правила личной безопасности. 45х64 см. ГЕОДОМ</v>
          </cell>
          <cell r="G804">
            <v>303</v>
          </cell>
          <cell r="H804">
            <v>211</v>
          </cell>
          <cell r="I804">
            <v>92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303</v>
          </cell>
        </row>
        <row r="805">
          <cell r="F805" t="str">
            <v>Плакат дидактический. Правила пожарной безопасности. 45х64 см. ГЕОДОМ</v>
          </cell>
          <cell r="G805">
            <v>541</v>
          </cell>
          <cell r="H805">
            <v>436</v>
          </cell>
          <cell r="I805">
            <v>105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541</v>
          </cell>
        </row>
        <row r="806">
          <cell r="F806" t="str">
            <v>Плакат дидактический. Правила юного пешехода. 45x64 см. ГЕОДОМ</v>
          </cell>
          <cell r="G806">
            <v>3440</v>
          </cell>
          <cell r="H806">
            <v>3343</v>
          </cell>
          <cell r="I806">
            <v>97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3440</v>
          </cell>
        </row>
        <row r="807">
          <cell r="F807" t="str">
            <v>Плакат дидактический. Русская азбука. Весёлые животные. 45х64 см. ГЕОДОМ</v>
          </cell>
          <cell r="G807">
            <v>2595</v>
          </cell>
          <cell r="H807">
            <v>2502</v>
          </cell>
          <cell r="I807">
            <v>93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2595</v>
          </cell>
        </row>
        <row r="808">
          <cell r="F808" t="str">
            <v>Плакат дидактический. Страны и флаги. 45х64 см. ГЕОДОМ</v>
          </cell>
          <cell r="G808">
            <v>380</v>
          </cell>
          <cell r="H808">
            <v>314</v>
          </cell>
          <cell r="I808">
            <v>66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380</v>
          </cell>
        </row>
        <row r="809">
          <cell r="F809" t="str">
            <v>Плакат дидактический. Таблица умножения. 45х64 см. ГЕОДОМ</v>
          </cell>
          <cell r="G809">
            <v>983</v>
          </cell>
          <cell r="H809">
            <v>906</v>
          </cell>
          <cell r="I809">
            <v>77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983</v>
          </cell>
        </row>
        <row r="810">
          <cell r="F810" t="str">
            <v>Плакат дидактический. Тело человека. 45х64 см. ГЕОДОМ</v>
          </cell>
          <cell r="G810">
            <v>910</v>
          </cell>
          <cell r="H810">
            <v>861</v>
          </cell>
          <cell r="I810">
            <v>49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910</v>
          </cell>
        </row>
        <row r="811">
          <cell r="F811" t="str">
            <v>Плакат дидактический. Учим слоги. 45x64 см. ГЕОДОМ</v>
          </cell>
          <cell r="G811">
            <v>4662</v>
          </cell>
          <cell r="H811">
            <v>4560</v>
          </cell>
          <cell r="I811">
            <v>102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4662</v>
          </cell>
        </row>
        <row r="812">
          <cell r="F812" t="str">
            <v>Плакат дидактический. Части речи. 45x64 см. ГЕОДОМ</v>
          </cell>
          <cell r="G812">
            <v>1583</v>
          </cell>
          <cell r="H812">
            <v>1486</v>
          </cell>
          <cell r="I812">
            <v>97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1583</v>
          </cell>
        </row>
        <row r="813">
          <cell r="F813" t="str">
            <v>Плакат-раскраска для малышей. Алфавит. 70х50 см. ГЕОДОМ</v>
          </cell>
          <cell r="G813">
            <v>46</v>
          </cell>
          <cell r="H813">
            <v>7</v>
          </cell>
          <cell r="I813">
            <v>39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46</v>
          </cell>
        </row>
        <row r="814">
          <cell r="F814" t="str">
            <v>Плакат-раскраска для малышей. В океане. 70х50 см. ГЕОДОМ</v>
          </cell>
          <cell r="G814">
            <v>535</v>
          </cell>
          <cell r="H814">
            <v>31</v>
          </cell>
          <cell r="I814">
            <v>18</v>
          </cell>
          <cell r="J814">
            <v>0</v>
          </cell>
          <cell r="K814">
            <v>486</v>
          </cell>
          <cell r="L814">
            <v>0</v>
          </cell>
          <cell r="M814">
            <v>0</v>
          </cell>
          <cell r="N814">
            <v>535</v>
          </cell>
        </row>
        <row r="815">
          <cell r="F815" t="str">
            <v>Плакат-раскраска для малышей. Динозавры. 70х50 см. ГЕОДОМ</v>
          </cell>
          <cell r="G815">
            <v>36</v>
          </cell>
          <cell r="H815">
            <v>0</v>
          </cell>
          <cell r="I815">
            <v>36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36</v>
          </cell>
        </row>
        <row r="816">
          <cell r="F816" t="str">
            <v>Плакат-раскраска для малышей. Единороги. 70х50 см. ГЕОДОМ</v>
          </cell>
          <cell r="G816">
            <v>269</v>
          </cell>
          <cell r="H816">
            <v>2</v>
          </cell>
          <cell r="I816">
            <v>41</v>
          </cell>
          <cell r="J816">
            <v>0</v>
          </cell>
          <cell r="K816">
            <v>226</v>
          </cell>
          <cell r="L816">
            <v>0</v>
          </cell>
          <cell r="M816">
            <v>0</v>
          </cell>
          <cell r="N816">
            <v>269</v>
          </cell>
        </row>
        <row r="817">
          <cell r="F817" t="str">
            <v>Плакат-раскраска для малышей. Зоопарк. 70х50 см. ГЕОДОМ</v>
          </cell>
          <cell r="G817">
            <v>42</v>
          </cell>
          <cell r="H817">
            <v>0</v>
          </cell>
          <cell r="I817">
            <v>42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42</v>
          </cell>
        </row>
        <row r="818">
          <cell r="F818" t="str">
            <v>Плакат-раскраска для малышей. Принцессы. 70х50 см. ГЕОДОМ</v>
          </cell>
          <cell r="G818">
            <v>321</v>
          </cell>
          <cell r="H818">
            <v>38</v>
          </cell>
          <cell r="I818">
            <v>47</v>
          </cell>
          <cell r="J818">
            <v>0</v>
          </cell>
          <cell r="K818">
            <v>236</v>
          </cell>
          <cell r="L818">
            <v>0</v>
          </cell>
          <cell r="M818">
            <v>0</v>
          </cell>
          <cell r="N818">
            <v>321</v>
          </cell>
        </row>
        <row r="819">
          <cell r="F819" t="str">
            <v>Плакат-раскраска для малышей. Транспорт. 70х50 см. ГЕОДОМ</v>
          </cell>
          <cell r="G819">
            <v>22</v>
          </cell>
          <cell r="H819">
            <v>0</v>
          </cell>
          <cell r="I819">
            <v>22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22</v>
          </cell>
        </row>
        <row r="820">
          <cell r="F820" t="str">
            <v>Плакат-раскраска для малышей. Цифры. 70х50 см. ГЕОДОМ</v>
          </cell>
          <cell r="G820">
            <v>880</v>
          </cell>
          <cell r="H820">
            <v>63</v>
          </cell>
          <cell r="I820">
            <v>25</v>
          </cell>
          <cell r="J820">
            <v>0</v>
          </cell>
          <cell r="K820">
            <v>792</v>
          </cell>
          <cell r="L820">
            <v>0</v>
          </cell>
          <cell r="M820">
            <v>0</v>
          </cell>
          <cell r="N820">
            <v>880</v>
          </cell>
        </row>
        <row r="821">
          <cell r="F821" t="str">
            <v>Подарок большой Новогодний. Динозавры. Пазл 260 дет + Атлас с наклейками + Игровые Карточки</v>
          </cell>
          <cell r="G821">
            <v>10</v>
          </cell>
          <cell r="H821">
            <v>0</v>
          </cell>
          <cell r="I821">
            <v>10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10</v>
          </cell>
        </row>
        <row r="822">
          <cell r="F822" t="str">
            <v>Подарок большой Новогодний. Животные и растения. Пазл 260 дет + Атлас с наклейками +Игровые Карточки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</row>
        <row r="823">
          <cell r="F823" t="str">
            <v>Подарок большой Новогодний. Мой мир. Пазл 260 дет + Игра-ходилка с фишками + Игровые Карточки</v>
          </cell>
          <cell r="G823">
            <v>3</v>
          </cell>
          <cell r="H823">
            <v>0</v>
          </cell>
          <cell r="I823">
            <v>3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3</v>
          </cell>
        </row>
        <row r="824">
          <cell r="F824" t="str">
            <v>Подарок большой Новогодний. Наша Родина-Россия. Пазл 260 дет + Атлас с наклейками + Игровые Карточки</v>
          </cell>
          <cell r="G824">
            <v>4</v>
          </cell>
          <cell r="H824">
            <v>0</v>
          </cell>
          <cell r="I824">
            <v>4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4</v>
          </cell>
        </row>
        <row r="825">
          <cell r="F825" t="str">
            <v>Подарок большой Новогодний. Страны и флаги. Пазл 260 дет + Атлас с наклейками + Игровые карточки.</v>
          </cell>
          <cell r="G825">
            <v>2</v>
          </cell>
          <cell r="H825">
            <v>0</v>
          </cell>
          <cell r="I825">
            <v>2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2</v>
          </cell>
        </row>
        <row r="826">
          <cell r="F826" t="str">
            <v>Подарок большой Новогодний. Удивительный космос. Пазл 260 дет + Атлас с наклейками + Игровые карточк</v>
          </cell>
          <cell r="G826">
            <v>3</v>
          </cell>
          <cell r="H826">
            <v>0</v>
          </cell>
          <cell r="I826">
            <v>3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3</v>
          </cell>
        </row>
        <row r="827">
          <cell r="F827" t="str">
            <v>Подарок большой Первокласснику. Мой мир. Пазл 260 дет + Игра-ходилка с фишками + Игровые карточки.</v>
          </cell>
          <cell r="G827">
            <v>791</v>
          </cell>
          <cell r="H827">
            <v>1</v>
          </cell>
          <cell r="I827">
            <v>48</v>
          </cell>
          <cell r="J827">
            <v>742</v>
          </cell>
          <cell r="K827">
            <v>0</v>
          </cell>
          <cell r="L827">
            <v>0</v>
          </cell>
          <cell r="M827">
            <v>0</v>
          </cell>
          <cell r="N827">
            <v>791</v>
          </cell>
        </row>
        <row r="828">
          <cell r="F828" t="str">
            <v>Подарок большой Первокласснику. Наша Родина-Россия. Пазл 260 дет + Атлас с наклейками + Игровые</v>
          </cell>
          <cell r="G828">
            <v>64</v>
          </cell>
          <cell r="H828">
            <v>64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64</v>
          </cell>
        </row>
        <row r="829">
          <cell r="F829" t="str">
            <v>Подарок большой. В океане. Пазл 260 дет + Атлас с наклейками + Игровые карточки. ГЕОДОМ</v>
          </cell>
          <cell r="G829">
            <v>615</v>
          </cell>
          <cell r="H829">
            <v>11</v>
          </cell>
          <cell r="I829">
            <v>9</v>
          </cell>
          <cell r="J829">
            <v>595</v>
          </cell>
          <cell r="K829">
            <v>0</v>
          </cell>
          <cell r="L829">
            <v>0</v>
          </cell>
          <cell r="M829">
            <v>0</v>
          </cell>
          <cell r="N829">
            <v>615</v>
          </cell>
        </row>
        <row r="830">
          <cell r="F830" t="str">
            <v>Подарок большой. Динозавры. Пазл 260 дет + Атлас с наклейками + Игровые карточки. ГЕОДОМ</v>
          </cell>
          <cell r="G830">
            <v>913</v>
          </cell>
          <cell r="H830">
            <v>1</v>
          </cell>
          <cell r="I830">
            <v>51</v>
          </cell>
          <cell r="J830">
            <v>861</v>
          </cell>
          <cell r="K830">
            <v>0</v>
          </cell>
          <cell r="L830">
            <v>0</v>
          </cell>
          <cell r="M830">
            <v>0</v>
          </cell>
          <cell r="N830">
            <v>913</v>
          </cell>
        </row>
        <row r="831">
          <cell r="F831" t="str">
            <v>Подарок большой. Достопримечательности. Пазл 260 дет + Атлас с наклейками + Игровые карточки. ГЕОДОМ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</row>
        <row r="832">
          <cell r="F832" t="str">
            <v>Подарок большой. Животные и растения. Пазл 260 дет + Атлас с наклейками + Игровые карточки. ГЕОДОМ</v>
          </cell>
          <cell r="G832">
            <v>116</v>
          </cell>
          <cell r="H832">
            <v>26</v>
          </cell>
          <cell r="I832">
            <v>44</v>
          </cell>
          <cell r="J832">
            <v>46</v>
          </cell>
          <cell r="K832">
            <v>0</v>
          </cell>
          <cell r="L832">
            <v>0</v>
          </cell>
          <cell r="M832">
            <v>0</v>
          </cell>
          <cell r="N832">
            <v>116</v>
          </cell>
        </row>
        <row r="833">
          <cell r="F833" t="str">
            <v>Подарок большой. Мой мир. Пазл 260 дет + Игра-ходилка с фишками + Игровые карточки. ГЕОДОМ</v>
          </cell>
          <cell r="G833">
            <v>911</v>
          </cell>
          <cell r="H833">
            <v>13</v>
          </cell>
          <cell r="I833">
            <v>23</v>
          </cell>
          <cell r="J833">
            <v>875</v>
          </cell>
          <cell r="K833">
            <v>0</v>
          </cell>
          <cell r="L833">
            <v>0</v>
          </cell>
          <cell r="M833">
            <v>0</v>
          </cell>
          <cell r="N833">
            <v>911</v>
          </cell>
        </row>
        <row r="834">
          <cell r="F834" t="str">
            <v>Подарок большой. Наша Родина-Россия. Пазл 260 дет + Атлас с наклейками + Игровые карточки. ГЕОДОМ</v>
          </cell>
          <cell r="G834">
            <v>404</v>
          </cell>
          <cell r="H834">
            <v>19</v>
          </cell>
          <cell r="I834">
            <v>1</v>
          </cell>
          <cell r="J834">
            <v>384</v>
          </cell>
          <cell r="K834">
            <v>0</v>
          </cell>
          <cell r="L834">
            <v>0</v>
          </cell>
          <cell r="M834">
            <v>0</v>
          </cell>
          <cell r="N834">
            <v>404</v>
          </cell>
        </row>
        <row r="835">
          <cell r="F835" t="str">
            <v>Подарок большой. Страны и флаги. Пазл 260 дет + Атлас с наклейками + Игровые карточки. ГЕОДОМ</v>
          </cell>
          <cell r="G835">
            <v>26</v>
          </cell>
          <cell r="H835">
            <v>0</v>
          </cell>
          <cell r="I835">
            <v>26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26</v>
          </cell>
        </row>
        <row r="836">
          <cell r="F836" t="str">
            <v>Подарок большой. Удивительный космос. Пазл 260 дет + Атлас с наклейками + Игровые карточки. ГЕОДОМ</v>
          </cell>
          <cell r="G836">
            <v>1319</v>
          </cell>
          <cell r="H836">
            <v>19</v>
          </cell>
          <cell r="I836">
            <v>51</v>
          </cell>
          <cell r="J836">
            <v>1249</v>
          </cell>
          <cell r="K836">
            <v>0</v>
          </cell>
          <cell r="L836">
            <v>0</v>
          </cell>
          <cell r="M836">
            <v>0</v>
          </cell>
          <cell r="N836">
            <v>1319</v>
          </cell>
        </row>
        <row r="837">
          <cell r="F837" t="str">
            <v>Подарок для любознательных Новогодний. Динозавры. Атлас с наклейками + Игра-ходилка. ГЕОДОМ</v>
          </cell>
          <cell r="G837">
            <v>19</v>
          </cell>
          <cell r="H837">
            <v>0</v>
          </cell>
          <cell r="I837">
            <v>19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19</v>
          </cell>
        </row>
        <row r="838">
          <cell r="F838" t="str">
            <v>Подарок для любознательных Новогодний. Животный мир Земли. Атлас с наклейками + Игра-ходилка. ГЕОДОМ</v>
          </cell>
          <cell r="G838">
            <v>7</v>
          </cell>
          <cell r="H838">
            <v>0</v>
          </cell>
          <cell r="I838">
            <v>7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7</v>
          </cell>
        </row>
        <row r="839">
          <cell r="F839" t="str">
            <v>Подарок для любознательных Новогодний. Чудеса света. Атлас с наклейками + Игра-ходилка. ГЕОДОМ</v>
          </cell>
          <cell r="G839">
            <v>50</v>
          </cell>
          <cell r="H839">
            <v>0</v>
          </cell>
          <cell r="I839">
            <v>50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50</v>
          </cell>
        </row>
        <row r="840">
          <cell r="F840" t="str">
            <v>Подарок для любознательных. В мире динозавров. 6 в 1. ГЕОДОМ</v>
          </cell>
          <cell r="G840">
            <v>886</v>
          </cell>
          <cell r="H840">
            <v>64</v>
          </cell>
          <cell r="I840">
            <v>58</v>
          </cell>
          <cell r="J840">
            <v>764</v>
          </cell>
          <cell r="K840">
            <v>0</v>
          </cell>
          <cell r="L840">
            <v>0</v>
          </cell>
          <cell r="M840">
            <v>0</v>
          </cell>
          <cell r="N840">
            <v>886</v>
          </cell>
        </row>
        <row r="841">
          <cell r="F841" t="str">
            <v>Подарок для любознательных. Вокруг света. 6 в 1. ГЕОДОМ</v>
          </cell>
          <cell r="G841">
            <v>102</v>
          </cell>
          <cell r="H841">
            <v>102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102</v>
          </cell>
        </row>
        <row r="842">
          <cell r="F842" t="str">
            <v>Подарок для любознательных. Животный мир Земли. Атлас с наклейками + Игра-ходилка. ГЕОДОМ</v>
          </cell>
          <cell r="G842">
            <v>16</v>
          </cell>
          <cell r="H842">
            <v>16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16</v>
          </cell>
        </row>
        <row r="843">
          <cell r="F843" t="str">
            <v>Подарок для любознательных. Как устроен человек? 5 в 1. ГЕОДОМ</v>
          </cell>
          <cell r="G843">
            <v>597</v>
          </cell>
          <cell r="H843">
            <v>3</v>
          </cell>
          <cell r="I843">
            <v>51</v>
          </cell>
          <cell r="J843">
            <v>543</v>
          </cell>
          <cell r="K843">
            <v>0</v>
          </cell>
          <cell r="L843">
            <v>0</v>
          </cell>
          <cell r="M843">
            <v>0</v>
          </cell>
          <cell r="N843">
            <v>597</v>
          </cell>
        </row>
        <row r="844">
          <cell r="F844" t="str">
            <v>Подарок для любознательных. Космическое приключение. 6 в 1. ГЕОДОМ</v>
          </cell>
          <cell r="G844">
            <v>477</v>
          </cell>
          <cell r="H844">
            <v>43</v>
          </cell>
          <cell r="I844">
            <v>23</v>
          </cell>
          <cell r="J844">
            <v>411</v>
          </cell>
          <cell r="K844">
            <v>0</v>
          </cell>
          <cell r="L844">
            <v>0</v>
          </cell>
          <cell r="M844">
            <v>0</v>
          </cell>
          <cell r="N844">
            <v>477</v>
          </cell>
        </row>
        <row r="845">
          <cell r="F845" t="str">
            <v>Подарок для любознательных. Россия. Атлас с наклейками + Игра-ходилка. ГЕОДОМ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</row>
        <row r="846">
          <cell r="F846" t="str">
            <v>Подарок для любознательных. Турбозавры, вперед. 4 в 1. ГЕОДОМ</v>
          </cell>
          <cell r="G846">
            <v>34</v>
          </cell>
          <cell r="H846">
            <v>34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34</v>
          </cell>
        </row>
        <row r="847">
          <cell r="F847" t="str">
            <v>Подарок для любознательных. Я люблю Россию. 5 в 1. ГЕОДОМ</v>
          </cell>
          <cell r="G847">
            <v>8</v>
          </cell>
          <cell r="H847">
            <v>8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8</v>
          </cell>
        </row>
        <row r="848">
          <cell r="F848" t="str">
            <v>Подарок для любознательных. Я люблю Россию. 6 в 1. ГЕОДОМ</v>
          </cell>
          <cell r="G848">
            <v>83</v>
          </cell>
          <cell r="H848">
            <v>22</v>
          </cell>
          <cell r="I848">
            <v>61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83</v>
          </cell>
        </row>
        <row r="849">
          <cell r="F849" t="str">
            <v>Подарок для малышей Новогодний. Кто где живет. Что где растет. Кто что ест. ГЕОДОМ</v>
          </cell>
          <cell r="G849">
            <v>47</v>
          </cell>
          <cell r="H849">
            <v>0</v>
          </cell>
          <cell r="I849">
            <v>47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47</v>
          </cell>
        </row>
        <row r="850">
          <cell r="F850" t="str">
            <v>Подарок для малышей с видеопоздравлением от Деда Мороза. С новым годом! 8 в 1. ГЕОДОМ</v>
          </cell>
          <cell r="G850">
            <v>799</v>
          </cell>
          <cell r="H850">
            <v>11</v>
          </cell>
          <cell r="I850">
            <v>105</v>
          </cell>
          <cell r="J850">
            <v>683</v>
          </cell>
          <cell r="K850">
            <v>0</v>
          </cell>
          <cell r="L850">
            <v>0</v>
          </cell>
          <cell r="M850">
            <v>0</v>
          </cell>
          <cell r="N850">
            <v>799</v>
          </cell>
        </row>
        <row r="851">
          <cell r="F851" t="str">
            <v>Подарок для малышей. Собирай, читай, играй. Животные. 7 в 1. ГЕОДОМ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</row>
        <row r="852">
          <cell r="F852" t="str">
            <v>Подарок для малышей. Сундучок игр и развлечений для девочки. 6 в 1. ГЕОДОМ</v>
          </cell>
          <cell r="G852">
            <v>119</v>
          </cell>
          <cell r="H852">
            <v>31</v>
          </cell>
          <cell r="I852">
            <v>28</v>
          </cell>
          <cell r="J852">
            <v>60</v>
          </cell>
          <cell r="K852">
            <v>0</v>
          </cell>
          <cell r="L852">
            <v>0</v>
          </cell>
          <cell r="M852">
            <v>0</v>
          </cell>
          <cell r="N852">
            <v>119</v>
          </cell>
        </row>
        <row r="853">
          <cell r="F853" t="str">
            <v>Подарок для малышей. Сундучок игр и развлечений для мальчика. 6 в 1. ГЕОДОМ</v>
          </cell>
          <cell r="G853">
            <v>88</v>
          </cell>
          <cell r="H853">
            <v>8</v>
          </cell>
          <cell r="I853">
            <v>34</v>
          </cell>
          <cell r="J853">
            <v>46</v>
          </cell>
          <cell r="K853">
            <v>0</v>
          </cell>
          <cell r="L853">
            <v>0</v>
          </cell>
          <cell r="M853">
            <v>0</v>
          </cell>
          <cell r="N853">
            <v>88</v>
          </cell>
        </row>
        <row r="854">
          <cell r="F854" t="str">
            <v>Подарок для самых умных в чемоданчике. Всё о динозаврах. Наст.игра + Игра-ходилка+Атлас с наклейками</v>
          </cell>
          <cell r="G854">
            <v>1573</v>
          </cell>
          <cell r="H854">
            <v>2</v>
          </cell>
          <cell r="I854">
            <v>44</v>
          </cell>
          <cell r="J854">
            <v>1527</v>
          </cell>
          <cell r="K854">
            <v>0</v>
          </cell>
          <cell r="L854">
            <v>0</v>
          </cell>
          <cell r="M854">
            <v>0</v>
          </cell>
          <cell r="N854">
            <v>1573</v>
          </cell>
        </row>
        <row r="855">
          <cell r="F855" t="str">
            <v>Подарок для самых умных в чемоданчике. Всё о животных. Книга + игра-ходилка + Атлас с наклейками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</row>
        <row r="856">
          <cell r="F856" t="str">
            <v>Подарок для самых умных в чемоданчике. Всё о чудесах света. Книга + игра-ходилка + Атлас с наклейкам</v>
          </cell>
          <cell r="G856">
            <v>1</v>
          </cell>
          <cell r="H856">
            <v>0</v>
          </cell>
          <cell r="I856">
            <v>1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1</v>
          </cell>
        </row>
        <row r="857">
          <cell r="F857" t="str">
            <v>Подарок для самых умных. Динозавры и не только. Атлас+Большая раскраска+Игра-ходилка+Карточная игра.</v>
          </cell>
          <cell r="G857">
            <v>1176</v>
          </cell>
          <cell r="H857">
            <v>79</v>
          </cell>
          <cell r="I857">
            <v>42</v>
          </cell>
          <cell r="J857">
            <v>1055</v>
          </cell>
          <cell r="K857">
            <v>0</v>
          </cell>
          <cell r="L857">
            <v>0</v>
          </cell>
          <cell r="M857">
            <v>0</v>
          </cell>
          <cell r="N857">
            <v>1176</v>
          </cell>
        </row>
        <row r="858">
          <cell r="F858" t="str">
            <v>Подарок для самых умных. Животные мира. Книга+Большая раскраска+Игра-ходилка+Карточная игра. ГЕОДОМ</v>
          </cell>
          <cell r="G858">
            <v>100</v>
          </cell>
          <cell r="H858">
            <v>57</v>
          </cell>
          <cell r="I858">
            <v>16</v>
          </cell>
          <cell r="J858">
            <v>27</v>
          </cell>
          <cell r="K858">
            <v>0</v>
          </cell>
          <cell r="L858">
            <v>0</v>
          </cell>
          <cell r="M858">
            <v>0</v>
          </cell>
          <cell r="N858">
            <v>100</v>
          </cell>
        </row>
        <row r="859">
          <cell r="F859" t="str">
            <v>Подарок для самых умных. Мифы и факты о животных. Книга+Большая раскраска+Игра-ходилка+Карточная игр</v>
          </cell>
          <cell r="G859">
            <v>133</v>
          </cell>
          <cell r="H859">
            <v>59</v>
          </cell>
          <cell r="I859">
            <v>47</v>
          </cell>
          <cell r="J859">
            <v>27</v>
          </cell>
          <cell r="K859">
            <v>0</v>
          </cell>
          <cell r="L859">
            <v>0</v>
          </cell>
          <cell r="M859">
            <v>0</v>
          </cell>
          <cell r="N859">
            <v>133</v>
          </cell>
        </row>
        <row r="860">
          <cell r="F860" t="str">
            <v>Подарок для самых умных. Открытия и изобретения. Книга+Большая раскраска+Игра-ходилка+Карточная игра</v>
          </cell>
          <cell r="G860">
            <v>30</v>
          </cell>
          <cell r="H860">
            <v>6</v>
          </cell>
          <cell r="I860">
            <v>24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30</v>
          </cell>
        </row>
        <row r="861">
          <cell r="F861" t="str">
            <v>Подарок малышу 4в1 (зеленый). Читаем и играем вместе. Серия большой подарок. ГЕОДОМ</v>
          </cell>
          <cell r="G861">
            <v>135</v>
          </cell>
          <cell r="H861">
            <v>16</v>
          </cell>
          <cell r="I861">
            <v>50</v>
          </cell>
          <cell r="J861">
            <v>69</v>
          </cell>
          <cell r="K861">
            <v>0</v>
          </cell>
          <cell r="L861">
            <v>0</v>
          </cell>
          <cell r="M861">
            <v>0</v>
          </cell>
          <cell r="N861">
            <v>135</v>
          </cell>
        </row>
        <row r="862">
          <cell r="F862" t="str">
            <v>Подарок малышу 4в1 (фиолетовый). Рисуем и играем вместе. Серия большой подарок. ГЕОДОМ</v>
          </cell>
          <cell r="G862">
            <v>859</v>
          </cell>
          <cell r="H862">
            <v>6</v>
          </cell>
          <cell r="I862">
            <v>48</v>
          </cell>
          <cell r="J862">
            <v>805</v>
          </cell>
          <cell r="K862">
            <v>0</v>
          </cell>
          <cell r="L862">
            <v>0</v>
          </cell>
          <cell r="M862">
            <v>0</v>
          </cell>
          <cell r="N862">
            <v>859</v>
          </cell>
        </row>
        <row r="863">
          <cell r="F863" t="str">
            <v>Подарок чемпиону 5в1. Серия Большой подарок. ГЕОДОМ</v>
          </cell>
          <cell r="G863">
            <v>555</v>
          </cell>
          <cell r="H863">
            <v>18</v>
          </cell>
          <cell r="I863">
            <v>47</v>
          </cell>
          <cell r="J863">
            <v>490</v>
          </cell>
          <cell r="K863">
            <v>0</v>
          </cell>
          <cell r="L863">
            <v>0</v>
          </cell>
          <cell r="M863">
            <v>0</v>
          </cell>
          <cell r="N863">
            <v>555</v>
          </cell>
        </row>
        <row r="864">
          <cell r="F864" t="str">
            <v>Полезный подарок. IQ набор. 6в1. ГЕОДОМ</v>
          </cell>
          <cell r="G864">
            <v>1423</v>
          </cell>
          <cell r="H864">
            <v>38</v>
          </cell>
          <cell r="I864">
            <v>67</v>
          </cell>
          <cell r="J864">
            <v>1318</v>
          </cell>
          <cell r="K864">
            <v>0</v>
          </cell>
          <cell r="L864">
            <v>0</v>
          </cell>
          <cell r="M864">
            <v>0</v>
          </cell>
          <cell r="N864">
            <v>1423</v>
          </cell>
        </row>
        <row r="865">
          <cell r="F865" t="str">
            <v>Полезный подарок. Автомобили мира. 6в1  ГЕОДОМ</v>
          </cell>
          <cell r="G865">
            <v>584</v>
          </cell>
          <cell r="H865">
            <v>49</v>
          </cell>
          <cell r="I865">
            <v>45</v>
          </cell>
          <cell r="J865">
            <v>490</v>
          </cell>
          <cell r="K865">
            <v>0</v>
          </cell>
          <cell r="L865">
            <v>0</v>
          </cell>
          <cell r="M865">
            <v>0</v>
          </cell>
          <cell r="N865">
            <v>584</v>
          </cell>
        </row>
        <row r="866">
          <cell r="F866" t="str">
            <v>Полезный подарок. Большое путешествие. Мир животных. 5 в 1. ГЕОДОМ</v>
          </cell>
          <cell r="G866">
            <v>86</v>
          </cell>
          <cell r="H866">
            <v>26</v>
          </cell>
          <cell r="I866">
            <v>60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86</v>
          </cell>
        </row>
        <row r="867">
          <cell r="F867" t="str">
            <v>Полезный подарок. Тайны космоса. 5в1  ГЕОДОМ</v>
          </cell>
          <cell r="G867">
            <v>85</v>
          </cell>
          <cell r="H867">
            <v>85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85</v>
          </cell>
        </row>
        <row r="868">
          <cell r="F868" t="str">
            <v>Прописи с наклейками. Серия Учимся весело. Английский язык. 21х29,7см. 24 стр. ГЕОДОМ</v>
          </cell>
          <cell r="G868">
            <v>1124</v>
          </cell>
          <cell r="H868">
            <v>998</v>
          </cell>
          <cell r="I868">
            <v>126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1124</v>
          </cell>
        </row>
        <row r="869">
          <cell r="F869" t="str">
            <v>Прописи с наклейками. Серия Учимся весело. Готовим руку к письму. 21х29,7см. 24 стр. ГЕОДОМ</v>
          </cell>
          <cell r="G869">
            <v>3416</v>
          </cell>
          <cell r="H869">
            <v>3297</v>
          </cell>
          <cell r="I869">
            <v>119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3416</v>
          </cell>
        </row>
        <row r="870">
          <cell r="F870" t="str">
            <v>Прописи с наклейками. Серия Учимся весело. Для левшей. Прописные буквы. 21х29,7см. 24 стр. ГЕОДОМ</v>
          </cell>
          <cell r="G870">
            <v>1250</v>
          </cell>
          <cell r="H870">
            <v>1081</v>
          </cell>
          <cell r="I870">
            <v>169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1250</v>
          </cell>
        </row>
        <row r="871">
          <cell r="F871" t="str">
            <v>Прописи с наклейками. Серия Учимся весело. Каллиграфия. Красивый почерк. 21х29,7см. 24 стр. ГЕОДОМ</v>
          </cell>
          <cell r="G871">
            <v>1035</v>
          </cell>
          <cell r="H871">
            <v>900</v>
          </cell>
          <cell r="I871">
            <v>135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1035</v>
          </cell>
        </row>
        <row r="872">
          <cell r="F872" t="str">
            <v>Прописи с наклейками. Серия Учимся весело. Печатные буквы. 21х29,7см. 24 стр. ГЕОДОМ</v>
          </cell>
          <cell r="G872">
            <v>329</v>
          </cell>
          <cell r="H872">
            <v>180</v>
          </cell>
          <cell r="I872">
            <v>149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329</v>
          </cell>
        </row>
        <row r="873">
          <cell r="F873" t="str">
            <v>Прописи с наклейками. Серия Учимся весело. Прописные буквы. 21х29,7см. 24 стр. ГЕОДОМ</v>
          </cell>
          <cell r="G873">
            <v>3529</v>
          </cell>
          <cell r="H873">
            <v>3373</v>
          </cell>
          <cell r="I873">
            <v>156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3529</v>
          </cell>
        </row>
        <row r="874">
          <cell r="F874" t="str">
            <v>Прописи с наклейками. Серия Учимся весело. Слоги и слова. 21х29,7см. 24 стр. ГЕОДОМ</v>
          </cell>
          <cell r="G874">
            <v>4434</v>
          </cell>
          <cell r="H874">
            <v>4348</v>
          </cell>
          <cell r="I874">
            <v>86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4434</v>
          </cell>
        </row>
        <row r="875">
          <cell r="F875" t="str">
            <v>Прописи с наклейками. Серия Учимся весело. Цифры и фигуры. 21*29,7см. 24 стр. ГЕОДОМ</v>
          </cell>
          <cell r="G875">
            <v>3558</v>
          </cell>
          <cell r="H875">
            <v>3448</v>
          </cell>
          <cell r="I875">
            <v>110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3558</v>
          </cell>
        </row>
        <row r="876">
          <cell r="F876" t="str">
            <v>Раскраска в конверте. Венеция. Серия Познаю мир. 90х60 см. ГЕОДОМ</v>
          </cell>
          <cell r="G876">
            <v>22</v>
          </cell>
          <cell r="H876">
            <v>22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22</v>
          </cell>
        </row>
        <row r="877">
          <cell r="F877" t="str">
            <v>Раскраска в конверте. Дикий Запад. Серия Познаю мир. 90х60 см. ГЕОДОМ</v>
          </cell>
          <cell r="G877">
            <v>7</v>
          </cell>
          <cell r="H877">
            <v>7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7</v>
          </cell>
        </row>
        <row r="878">
          <cell r="F878" t="str">
            <v>Раскраска в конверте. Лес и горы. Серия Познаю мир. 90х60 см. ГЕОДОМ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</row>
        <row r="879">
          <cell r="F879" t="str">
            <v>Раскраска в конверте. Лондон. Серия Познаю мир. 90х60 см. ГЕОДОМ</v>
          </cell>
          <cell r="G879">
            <v>19</v>
          </cell>
          <cell r="H879">
            <v>19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19</v>
          </cell>
        </row>
        <row r="880">
          <cell r="F880" t="str">
            <v>Раскраска в конверте. Обитатели Земли. Серия Познаю мир. 90х60 см. ГЕОДОМ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</row>
        <row r="881">
          <cell r="F881" t="str">
            <v>Раскраска в конверте. Саванна. Серия Познаю мир. 90х60 см. ГЕОДОМ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</row>
        <row r="882">
          <cell r="F882" t="str">
            <v>Раскраска в конверте. Солнечная система. Серия Познаю мир. 90х60 см. ГЕОДОМ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</row>
        <row r="883">
          <cell r="F883" t="str">
            <v>Раскраска в конверте. Сочи. Серия Познаю мир. 90х60 см. ГЕОДОМ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</row>
        <row r="884">
          <cell r="F884" t="str">
            <v>Раскраска в конверте. Страна смешариков. Серия Познаю мир. 90х60 см. ГЕОДОМ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</row>
        <row r="885">
          <cell r="F885" t="str">
            <v>Раскраска водная для малышей. Веселые друзья. 20х25 см. 6 листов. ГЕОДОМ</v>
          </cell>
          <cell r="G885">
            <v>5977</v>
          </cell>
          <cell r="H885">
            <v>5854</v>
          </cell>
          <cell r="I885">
            <v>123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5977</v>
          </cell>
        </row>
        <row r="886">
          <cell r="F886" t="str">
            <v>Раскраска водная для малышей. Веселые зверята. 20х25 см. 6 листов. ГЕОДОМ</v>
          </cell>
          <cell r="G886">
            <v>1690</v>
          </cell>
          <cell r="H886">
            <v>1563</v>
          </cell>
          <cell r="I886">
            <v>127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1690</v>
          </cell>
        </row>
        <row r="887">
          <cell r="F887" t="str">
            <v>Раскраска водная для малышей. Веселые котята. 20х25 см. 6 листов. ГЕОДОМ</v>
          </cell>
          <cell r="G887">
            <v>6277</v>
          </cell>
          <cell r="H887">
            <v>6136</v>
          </cell>
          <cell r="I887">
            <v>141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6277</v>
          </cell>
        </row>
        <row r="888">
          <cell r="F888" t="str">
            <v>Раскраска водная для малышей. Веселые пони. 20х25 см. 6 листов. ГЕОДОМ</v>
          </cell>
          <cell r="G888">
            <v>5608</v>
          </cell>
          <cell r="H888">
            <v>5468</v>
          </cell>
          <cell r="I888">
            <v>140</v>
          </cell>
          <cell r="J888">
            <v>0</v>
          </cell>
          <cell r="K888">
            <v>0</v>
          </cell>
          <cell r="L888">
            <v>0</v>
          </cell>
          <cell r="M888">
            <v>208</v>
          </cell>
          <cell r="N888">
            <v>5816</v>
          </cell>
        </row>
        <row r="889">
          <cell r="F889" t="str">
            <v>Раскраска водная для малышей. Веселый транспорт. 20х25 см. 6 листов. ГЕОДОМ</v>
          </cell>
          <cell r="G889">
            <v>6710</v>
          </cell>
          <cell r="H889">
            <v>6529</v>
          </cell>
          <cell r="I889">
            <v>181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6710</v>
          </cell>
        </row>
        <row r="890">
          <cell r="F890" t="str">
            <v>Раскраска водная для малышей. Чебурашка. 20х25 см. 6 листов. ГЕОДОМ</v>
          </cell>
          <cell r="G890">
            <v>8871</v>
          </cell>
          <cell r="H890">
            <v>8708</v>
          </cell>
          <cell r="I890">
            <v>163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8871</v>
          </cell>
        </row>
        <row r="891">
          <cell r="F891" t="str">
            <v>Раскраска водная.  Животные. 24х23 см. 12 стр. ГЕОДОМ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</row>
        <row r="892">
          <cell r="F892" t="str">
            <v>Раскраска водная.  Принцессы. 24х23 см. 12 стр. ГЕОДОМ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</row>
        <row r="893">
          <cell r="F893" t="str">
            <v>Раскраска водная. Динозавры. 20х25 см. 6 листов. ГЕОДОМ</v>
          </cell>
          <cell r="G893">
            <v>7409</v>
          </cell>
          <cell r="H893">
            <v>7268</v>
          </cell>
          <cell r="I893">
            <v>141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7409</v>
          </cell>
        </row>
        <row r="894">
          <cell r="F894" t="str">
            <v>Раскраска водная. Для девочек. 20х25 см. 6 листов. ГЕОДОМ</v>
          </cell>
          <cell r="G894">
            <v>1507</v>
          </cell>
          <cell r="H894">
            <v>1390</v>
          </cell>
          <cell r="I894">
            <v>117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1507</v>
          </cell>
        </row>
        <row r="895">
          <cell r="F895" t="str">
            <v>Раскраска водная. Для девочек. 24х23 см. 12 стр. ГЕОДОМ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</row>
        <row r="896">
          <cell r="F896" t="str">
            <v>Раскраска водная. Для мальчиков. 20х25 см. 6 листов. ГЕОДОМ</v>
          </cell>
          <cell r="G896">
            <v>7481</v>
          </cell>
          <cell r="H896">
            <v>7381</v>
          </cell>
          <cell r="I896">
            <v>100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7481</v>
          </cell>
        </row>
        <row r="897">
          <cell r="F897" t="str">
            <v>Раскраска водная. Единороги. 20х25 см. 6 листов. ГЕОДОМ</v>
          </cell>
          <cell r="G897">
            <v>8593</v>
          </cell>
          <cell r="H897">
            <v>8465</v>
          </cell>
          <cell r="I897">
            <v>128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8593</v>
          </cell>
        </row>
        <row r="898">
          <cell r="F898" t="str">
            <v>Раскраска водная. Животные. 20х25 см. 6 листов. ГЕОДОМ</v>
          </cell>
          <cell r="G898">
            <v>785</v>
          </cell>
          <cell r="H898">
            <v>619</v>
          </cell>
          <cell r="I898">
            <v>166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785</v>
          </cell>
        </row>
        <row r="899">
          <cell r="F899" t="str">
            <v>Раскраска водная. Принцессы. 20х25 см. 6 листов. ГЕОДОМ</v>
          </cell>
          <cell r="G899">
            <v>3318</v>
          </cell>
          <cell r="H899">
            <v>3137</v>
          </cell>
          <cell r="I899">
            <v>181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3318</v>
          </cell>
        </row>
        <row r="900">
          <cell r="F900" t="str">
            <v>Раскраска водная. Серия Для малышей. Веселая корова. 24х23 см. 6 листов. ГЕОДОМ</v>
          </cell>
          <cell r="G900">
            <v>1</v>
          </cell>
          <cell r="H900">
            <v>1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1</v>
          </cell>
        </row>
        <row r="901">
          <cell r="F901" t="str">
            <v>Раскраска водная. Серия Для малышей. Веселые котята. 24х23 см. 6 листов. ГЕОДОМ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</row>
        <row r="902">
          <cell r="F902" t="str">
            <v>Раскраска водная. Серия Для малышей. Веселый бегемот. 24х23 см. 6 листов. ГЕОДОМ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</row>
        <row r="903">
          <cell r="F903" t="str">
            <v>Раскраска водная. Серия Для малышей. Веселый щенок. 24х23 см. 6 листов. ГЕОДОМ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</row>
        <row r="904">
          <cell r="F904" t="str">
            <v>Раскраска водная. Серия Дорисуй водой. Волшебный мир. 24х23 см. 6 листов. ГЕОДОМ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</row>
        <row r="905">
          <cell r="F905" t="str">
            <v>Раскраска водная. Транспорт. 20х25 см. 6 листов. ГЕОДОМ</v>
          </cell>
          <cell r="G905">
            <v>2601</v>
          </cell>
          <cell r="H905">
            <v>2508</v>
          </cell>
          <cell r="I905">
            <v>93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2601</v>
          </cell>
        </row>
        <row r="906">
          <cell r="F906" t="str">
            <v>Раскраска для малышей с цветным контуром. В лесу. 21х28,7 см. 12 стр. ГЕОДОМ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</row>
        <row r="907">
          <cell r="F907" t="str">
            <v>Раскраска для малышей с цветным контуром. Игрушки. 21х28,7 см. 12 стр. ГЕОДОМ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</row>
        <row r="908">
          <cell r="F908" t="str">
            <v>Раскраска для малышей с цветным контуром. Насекомые. 21х28,7 см. 12 стр. ГЕОДОМ</v>
          </cell>
          <cell r="G908">
            <v>8</v>
          </cell>
          <cell r="H908">
            <v>8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8</v>
          </cell>
        </row>
        <row r="909">
          <cell r="F909" t="str">
            <v>Раскраска для малышей с цветным контуром. Транспорт. 21х28,7 см. 12 стр. ГЕОДОМ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</row>
        <row r="910">
          <cell r="F910" t="str">
            <v>Раскраска для малышей с цветным контуром. Фрукты и ягоды. 21х28,7 см. 12 стр. ГЕОДОМ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</row>
        <row r="911">
          <cell r="F911" t="str">
            <v>Раскраска для малышей. Динозавры. 16,5х21,5 см. 12 стр. ГЕОДОМ</v>
          </cell>
          <cell r="G911">
            <v>65</v>
          </cell>
          <cell r="H911">
            <v>0</v>
          </cell>
          <cell r="I911">
            <v>65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65</v>
          </cell>
        </row>
        <row r="912">
          <cell r="F912" t="str">
            <v>Раскраска для малышей. Единороги. 16,5х21,5 см. 12 стр. ГЕОДОМ</v>
          </cell>
          <cell r="G912">
            <v>979</v>
          </cell>
          <cell r="H912">
            <v>979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979</v>
          </cell>
        </row>
        <row r="913">
          <cell r="F913" t="str">
            <v>Раскраска для малышей. Единороги. 16,5х21,5 см. 12 стр. ГЕОДОМ</v>
          </cell>
          <cell r="G913">
            <v>93</v>
          </cell>
          <cell r="H913">
            <v>0</v>
          </cell>
          <cell r="I913">
            <v>93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93</v>
          </cell>
        </row>
        <row r="914">
          <cell r="F914" t="str">
            <v>Раскраска для малышей. Животные. 16,5х21,5 см. 12 стр. ГЕОДОМ</v>
          </cell>
          <cell r="G914">
            <v>137</v>
          </cell>
          <cell r="H914">
            <v>0</v>
          </cell>
          <cell r="I914">
            <v>137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137</v>
          </cell>
        </row>
        <row r="915">
          <cell r="F915" t="str">
            <v>Раскраска для малышей. Изучаем с Долли. Животные. 16,5х21,5 см. 12 стр. ГЕОДОМ</v>
          </cell>
          <cell r="G915">
            <v>84</v>
          </cell>
          <cell r="H915">
            <v>1</v>
          </cell>
          <cell r="I915">
            <v>83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84</v>
          </cell>
        </row>
        <row r="916">
          <cell r="F916" t="str">
            <v>Раскраска для малышей. Изучаем с Долли. Формы. 16,5х21,5 см. 12 стр. ГЕОДОМ</v>
          </cell>
          <cell r="G916">
            <v>593</v>
          </cell>
          <cell r="H916">
            <v>459</v>
          </cell>
          <cell r="I916">
            <v>134</v>
          </cell>
          <cell r="J916">
            <v>0</v>
          </cell>
          <cell r="K916">
            <v>0</v>
          </cell>
          <cell r="L916">
            <v>0</v>
          </cell>
          <cell r="M916">
            <v>222</v>
          </cell>
          <cell r="N916">
            <v>815</v>
          </cell>
        </row>
        <row r="917">
          <cell r="F917" t="str">
            <v>Раскраска для малышей. Изучаем с Долли. Цвета. 16,5х21,5 см. 12 стр. ГЕОДОМ</v>
          </cell>
          <cell r="G917">
            <v>126</v>
          </cell>
          <cell r="H917">
            <v>0</v>
          </cell>
          <cell r="I917">
            <v>126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126</v>
          </cell>
        </row>
        <row r="918">
          <cell r="F918" t="str">
            <v>Раскраска для малышей. Как мышки ёлку наряжали. 16,5х21,5 см. 8 стр. ГЕОДОМ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</row>
        <row r="919">
          <cell r="F919" t="str">
            <v>Раскраска для малышей. Котики. 16,5х21,5 см. 12 стр. ГЕОДОМ</v>
          </cell>
          <cell r="G919">
            <v>2</v>
          </cell>
          <cell r="H919">
            <v>2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2</v>
          </cell>
        </row>
        <row r="920">
          <cell r="F920" t="str">
            <v>Раскраска для малышей. Машинки. 16,5х21,5 см. 12 стр. ГЕОДОМ</v>
          </cell>
          <cell r="G920">
            <v>854</v>
          </cell>
          <cell r="H920">
            <v>854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854</v>
          </cell>
        </row>
        <row r="921">
          <cell r="F921" t="str">
            <v>Раскраска для малышей. Машинки. 16,5х21,5 см. 12 стр. ГЕОДОМ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</row>
        <row r="922">
          <cell r="F922" t="str">
            <v>Раскраска для малышей. Морские животные. 16,5х21,5 см. 12 стр. ГЕОДОМ</v>
          </cell>
          <cell r="G922">
            <v>92</v>
          </cell>
          <cell r="H922">
            <v>0</v>
          </cell>
          <cell r="I922">
            <v>92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92</v>
          </cell>
        </row>
        <row r="923">
          <cell r="F923" t="str">
            <v>Раскраска для малышей. Насекомые. 16,5х21,5 см. 12 стр. ГЕОДОМ</v>
          </cell>
          <cell r="G923">
            <v>992</v>
          </cell>
          <cell r="H923">
            <v>992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992</v>
          </cell>
        </row>
        <row r="924">
          <cell r="F924" t="str">
            <v>Раскраска для малышей. Насекомые. 16,5х21,5 см. 12 стр. ГЕОДОМ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</row>
        <row r="925">
          <cell r="F925" t="str">
            <v>Раскраска для малышей. Новый год. 16,5х21,5 см. 12 стр. ГЕОДОМ</v>
          </cell>
          <cell r="G925">
            <v>153</v>
          </cell>
          <cell r="H925">
            <v>0</v>
          </cell>
          <cell r="I925">
            <v>153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153</v>
          </cell>
        </row>
        <row r="926">
          <cell r="F926" t="str">
            <v>Раскраска для малышей. Совушки. 16,5х21,5 см. 12 стр. ГЕОДОМ</v>
          </cell>
          <cell r="G926">
            <v>151</v>
          </cell>
          <cell r="H926">
            <v>0</v>
          </cell>
          <cell r="I926">
            <v>151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151</v>
          </cell>
        </row>
        <row r="927">
          <cell r="F927" t="str">
            <v>Раскраска для малышей. Цветы. 16,5х21,5 см. 12 стр. ГЕОДОМ</v>
          </cell>
          <cell r="G927">
            <v>160</v>
          </cell>
          <cell r="H927">
            <v>0</v>
          </cell>
          <cell r="I927">
            <v>160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160</v>
          </cell>
        </row>
        <row r="928">
          <cell r="F928" t="str">
            <v>Раскраска обучающая. Азбука. Русский алфавит. 22,5х22 см. 32 стр. ГЕОДОМ</v>
          </cell>
          <cell r="G928">
            <v>3</v>
          </cell>
          <cell r="H928">
            <v>3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3</v>
          </cell>
        </row>
        <row r="929">
          <cell r="F929" t="str">
            <v>Раскраска обучающая. Английский алфавит. 22,5х22 см. 28 стр. ГЕОДОМ</v>
          </cell>
          <cell r="G929">
            <v>40</v>
          </cell>
          <cell r="H929">
            <v>40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40</v>
          </cell>
        </row>
        <row r="930">
          <cell r="F930" t="str">
            <v>Раскраска пальчиками. Животные. Серия Раскраска для малышей. 19,5х25,5см. 24 стр. ГЕОДОМ</v>
          </cell>
          <cell r="G930">
            <v>2613</v>
          </cell>
          <cell r="H930">
            <v>2533</v>
          </cell>
          <cell r="I930">
            <v>80</v>
          </cell>
          <cell r="J930">
            <v>0</v>
          </cell>
          <cell r="K930">
            <v>0</v>
          </cell>
          <cell r="L930">
            <v>0</v>
          </cell>
          <cell r="M930">
            <v>208</v>
          </cell>
          <cell r="N930">
            <v>2821</v>
          </cell>
        </row>
        <row r="931">
          <cell r="F931" t="str">
            <v>Раскраска пальчиками. Транспорт. Серия Раскраска для малышей. 19,5х25,5см. 24 стр. ГЕОДОМ</v>
          </cell>
          <cell r="G931">
            <v>4030</v>
          </cell>
          <cell r="H931">
            <v>3897</v>
          </cell>
          <cell r="I931">
            <v>133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4030</v>
          </cell>
        </row>
        <row r="932">
          <cell r="F932" t="str">
            <v>Раскраска по точкам и цифрам. Серия Умные раскраски. Веселый транспорт. 16,5х21,5. 16 стр. ГЕОДОМ</v>
          </cell>
          <cell r="G932">
            <v>1875</v>
          </cell>
          <cell r="H932">
            <v>1763</v>
          </cell>
          <cell r="I932">
            <v>112</v>
          </cell>
          <cell r="J932">
            <v>0</v>
          </cell>
          <cell r="K932">
            <v>0</v>
          </cell>
          <cell r="L932">
            <v>0</v>
          </cell>
          <cell r="M932">
            <v>58</v>
          </cell>
          <cell r="N932">
            <v>1933</v>
          </cell>
        </row>
        <row r="933">
          <cell r="F933" t="str">
            <v>Раскраска по точкам и цифрам. Серия Умные раскраски. Волшебные пони. 16,5х21,5. 24 стр. ГЕОДОМ</v>
          </cell>
          <cell r="G933">
            <v>46</v>
          </cell>
          <cell r="H933">
            <v>0</v>
          </cell>
          <cell r="I933">
            <v>46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46</v>
          </cell>
        </row>
        <row r="934">
          <cell r="F934" t="str">
            <v>Раскраска по точкам и цифрам. Серия Умные раскраски. Для маленького героя. 16,5х21,5. 16 стр. ГЕОДОМ</v>
          </cell>
          <cell r="G934">
            <v>1912</v>
          </cell>
          <cell r="H934">
            <v>1618</v>
          </cell>
          <cell r="I934">
            <v>294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1912</v>
          </cell>
        </row>
        <row r="935">
          <cell r="F935" t="str">
            <v>Раскраска по точкам и цифрам. Серия Умные раскраски. Для маленького героя. 16,5х21,5. 24 стр. ГЕОДОМ</v>
          </cell>
          <cell r="G935">
            <v>75</v>
          </cell>
          <cell r="H935">
            <v>9</v>
          </cell>
          <cell r="I935">
            <v>66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75</v>
          </cell>
        </row>
        <row r="936">
          <cell r="F936" t="str">
            <v>Раскраска по точкам и цифрам. Серия Умные раскраски. Для маленькой принцессы. 16,5х21,5. 16 стр. ГЕО</v>
          </cell>
          <cell r="G936">
            <v>4834</v>
          </cell>
          <cell r="H936">
            <v>4515</v>
          </cell>
          <cell r="I936">
            <v>319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4834</v>
          </cell>
        </row>
        <row r="937">
          <cell r="F937" t="str">
            <v>Раскраска по точкам и цифрам. Серия Умные раскраски. Для маленькой принцессы. 16,5х21,5. 24 стр. ГЕО</v>
          </cell>
          <cell r="G937">
            <v>205</v>
          </cell>
          <cell r="H937">
            <v>0</v>
          </cell>
          <cell r="I937">
            <v>205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205</v>
          </cell>
        </row>
        <row r="938">
          <cell r="F938" t="str">
            <v>Раскраска по точкам и цифрам. Серия Умные раскраски. Котики и щеночки. 16,5х21,5. 16 стр. ГЕОДОМ</v>
          </cell>
          <cell r="G938">
            <v>2627</v>
          </cell>
          <cell r="H938">
            <v>2546</v>
          </cell>
          <cell r="I938">
            <v>81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2627</v>
          </cell>
        </row>
        <row r="939">
          <cell r="F939" t="str">
            <v>Раскраска по точкам и цифрам. Серия Умные раскраски. Милые животные. 16,5х21,5. 24 стр. ГЕОДОМ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</row>
        <row r="940">
          <cell r="F940" t="str">
            <v>Раскраска по точкам, буквам и цветам. Для девочек. 21х28 см. 20 стр. ГЕОДОМ</v>
          </cell>
          <cell r="G940">
            <v>4811</v>
          </cell>
          <cell r="H940">
            <v>4729</v>
          </cell>
          <cell r="I940">
            <v>82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4811</v>
          </cell>
        </row>
        <row r="941">
          <cell r="F941" t="str">
            <v>Раскраска по точкам, буквам и цветам. Для мальчиков. 21х28 см. 20 стр. ГЕОДОМ</v>
          </cell>
          <cell r="G941">
            <v>4771</v>
          </cell>
          <cell r="H941">
            <v>4771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4771</v>
          </cell>
        </row>
        <row r="942">
          <cell r="F942" t="str">
            <v>Раскраска по точкам, буквам и цветам. Коты Санкт-Петербурга. 21х28 см. 24 стр. ГЕОДОМ</v>
          </cell>
          <cell r="G942">
            <v>1271</v>
          </cell>
          <cell r="H942">
            <v>1145</v>
          </cell>
          <cell r="I942">
            <v>126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1271</v>
          </cell>
        </row>
        <row r="943">
          <cell r="F943" t="str">
            <v>Раскраска с наклейками по точкам, буквам и цветам. Волшебный мир. 21х28 см. 26 стр. ГЕОДОМ</v>
          </cell>
          <cell r="G943">
            <v>1540</v>
          </cell>
          <cell r="H943">
            <v>1429</v>
          </cell>
          <cell r="I943">
            <v>111</v>
          </cell>
          <cell r="J943">
            <v>0</v>
          </cell>
          <cell r="K943">
            <v>0</v>
          </cell>
          <cell r="L943">
            <v>0</v>
          </cell>
          <cell r="M943">
            <v>38</v>
          </cell>
          <cell r="N943">
            <v>1578</v>
          </cell>
        </row>
        <row r="944">
          <cell r="F944" t="str">
            <v>Раскраска с наклейками по точкам, буквам и цветам. Для девочек. 21х28 см. 26 стр. ГЕОДОМ</v>
          </cell>
          <cell r="G944">
            <v>158</v>
          </cell>
          <cell r="H944">
            <v>0</v>
          </cell>
          <cell r="I944">
            <v>158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158</v>
          </cell>
        </row>
        <row r="945">
          <cell r="F945" t="str">
            <v>Раскраска с наклейками по точкам, буквам и цветам. Для мальчиков. 21х28 см. 26 стр. ГЕОДОМ</v>
          </cell>
          <cell r="G945">
            <v>197</v>
          </cell>
          <cell r="H945">
            <v>13</v>
          </cell>
          <cell r="I945">
            <v>184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197</v>
          </cell>
        </row>
        <row r="946">
          <cell r="F946" t="str">
            <v>Раскраска с наклейками по точкам, буквам и цветам. Забавные животные. 21х28 см. 26 стр. ГЕОДОМ</v>
          </cell>
          <cell r="G946">
            <v>779</v>
          </cell>
          <cell r="H946">
            <v>635</v>
          </cell>
          <cell r="I946">
            <v>144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779</v>
          </cell>
        </row>
        <row r="947">
          <cell r="F947" t="str">
            <v>Раскраска с наклейками по точкам, буквам и цветам. Транспорт и техника. 21х28 см. 26 стр. ГЕОДОМ</v>
          </cell>
          <cell r="G947">
            <v>1439</v>
          </cell>
          <cell r="H947">
            <v>1273</v>
          </cell>
          <cell r="I947">
            <v>166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1439</v>
          </cell>
        </row>
        <row r="948">
          <cell r="F948" t="str">
            <v>Раскраска с наклейками по точкам, буквам и цветам. Турбозавры, вперёд! 21х28 см. 26 стр. ГЕОДОМ</v>
          </cell>
          <cell r="G948">
            <v>1460</v>
          </cell>
          <cell r="H948">
            <v>1460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1460</v>
          </cell>
        </row>
        <row r="949">
          <cell r="F949" t="str">
            <v>Расписание уроков. Авокадо. 28,5х40 см. ГЕОДОМ</v>
          </cell>
          <cell r="G949">
            <v>41</v>
          </cell>
          <cell r="H949">
            <v>19</v>
          </cell>
          <cell r="I949">
            <v>22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41</v>
          </cell>
        </row>
        <row r="950">
          <cell r="F950" t="str">
            <v>Расписание уроков. Аниме. 28,5х40 см. ГЕОДОМ</v>
          </cell>
          <cell r="G950">
            <v>1921</v>
          </cell>
          <cell r="H950">
            <v>1783</v>
          </cell>
          <cell r="I950">
            <v>138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1921</v>
          </cell>
        </row>
        <row r="951">
          <cell r="F951" t="str">
            <v>Расписание уроков. Блондинка. 28,5х40 см. ГЕОДОМ</v>
          </cell>
          <cell r="G951">
            <v>1703</v>
          </cell>
          <cell r="H951">
            <v>1526</v>
          </cell>
          <cell r="I951">
            <v>177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1703</v>
          </cell>
        </row>
        <row r="952">
          <cell r="F952" t="str">
            <v>Расписание уроков. Весёлая лама. 28,5х40 см. ГЕОДОМ</v>
          </cell>
          <cell r="G952">
            <v>1478</v>
          </cell>
          <cell r="H952">
            <v>1336</v>
          </cell>
          <cell r="I952">
            <v>142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1478</v>
          </cell>
        </row>
        <row r="953">
          <cell r="F953" t="str">
            <v>Расписание уроков. Волшебный единорог. 28,5х40 см. ГЕОДОМ</v>
          </cell>
          <cell r="G953">
            <v>294</v>
          </cell>
          <cell r="H953">
            <v>178</v>
          </cell>
          <cell r="I953">
            <v>116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294</v>
          </cell>
        </row>
        <row r="954">
          <cell r="F954" t="str">
            <v>Расписание уроков. Динозавры. 28,5х40 см. ГЕОДОМ</v>
          </cell>
          <cell r="G954">
            <v>197</v>
          </cell>
          <cell r="H954">
            <v>94</v>
          </cell>
          <cell r="I954">
            <v>103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197</v>
          </cell>
        </row>
        <row r="955">
          <cell r="F955" t="str">
            <v>Расписание уроков. Забавные животные. 28,5х40 см. ГЕОДОМ</v>
          </cell>
          <cell r="G955">
            <v>1828</v>
          </cell>
          <cell r="H955">
            <v>1732</v>
          </cell>
          <cell r="I955">
            <v>96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1828</v>
          </cell>
        </row>
        <row r="956">
          <cell r="F956" t="str">
            <v>Расписание уроков. Зверский детектив. 28,5х40 см. ГЕОДОМ</v>
          </cell>
          <cell r="G956">
            <v>1836</v>
          </cell>
          <cell r="H956">
            <v>1697</v>
          </cell>
          <cell r="I956">
            <v>139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1836</v>
          </cell>
        </row>
        <row r="957">
          <cell r="F957" t="str">
            <v>Расписание уроков. Капибара. 28,5х40 см. ГЕОДОМ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</row>
        <row r="958">
          <cell r="F958" t="str">
            <v>Расписание уроков. Космос. 28,5х40 см. ГЕОДОМ</v>
          </cell>
          <cell r="G958">
            <v>1362</v>
          </cell>
          <cell r="H958">
            <v>1193</v>
          </cell>
          <cell r="I958">
            <v>169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1362</v>
          </cell>
        </row>
        <row r="959">
          <cell r="F959" t="str">
            <v>Расписание уроков. Мемокотики. 28,5х40 см. ГЕОДОМ</v>
          </cell>
          <cell r="G959">
            <v>412</v>
          </cell>
          <cell r="H959">
            <v>325</v>
          </cell>
          <cell r="I959">
            <v>87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412</v>
          </cell>
        </row>
        <row r="960">
          <cell r="F960" t="str">
            <v>Расписание уроков. Милые совушки. 28,5х40 см. ГЕОДОМ</v>
          </cell>
          <cell r="G960">
            <v>748</v>
          </cell>
          <cell r="H960">
            <v>623</v>
          </cell>
          <cell r="I960">
            <v>125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748</v>
          </cell>
        </row>
        <row r="961">
          <cell r="F961" t="str">
            <v>Расписание уроков. Отважные герои. 28,5х40 см. ГЕОДОМ</v>
          </cell>
          <cell r="G961">
            <v>1732</v>
          </cell>
          <cell r="H961">
            <v>1649</v>
          </cell>
          <cell r="I961">
            <v>83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1732</v>
          </cell>
        </row>
        <row r="962">
          <cell r="F962" t="str">
            <v>Расписание уроков. Солнечная система. 28,5х40 см. ГЕОДОМ</v>
          </cell>
          <cell r="G962">
            <v>812</v>
          </cell>
          <cell r="H962">
            <v>686</v>
          </cell>
          <cell r="I962">
            <v>126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812</v>
          </cell>
        </row>
        <row r="963">
          <cell r="F963" t="str">
            <v>Рисовалка с наклейками. Домашние животные. 25,5х22 см. 16 стр. ГЕОДОМ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</row>
        <row r="964">
          <cell r="F964" t="str">
            <v>Рисовалка. Машинки. 25,5х22 см. 16 стр. ГЕОДОМ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</row>
        <row r="965">
          <cell r="F965" t="str">
            <v>Рисовалка. Обитатели зоопарка. 25,5х22 см. 16 стр. ГЕОДОМ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</row>
        <row r="966">
          <cell r="F966" t="str">
            <v>Рисуй-стирай. Многоразовая рисовалка. 1 ступень. 8 стр. 21*29,7 см. ГЕОДОМ</v>
          </cell>
          <cell r="G966">
            <v>3229</v>
          </cell>
          <cell r="H966">
            <v>3050</v>
          </cell>
          <cell r="I966">
            <v>179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3229</v>
          </cell>
        </row>
        <row r="967">
          <cell r="F967" t="str">
            <v>Рисуй-стирай. Многоразовая рисовалка. 2 ступень. 8 стр. 21*29,7 см. ГЕОДОМ</v>
          </cell>
          <cell r="G967">
            <v>3249</v>
          </cell>
          <cell r="H967">
            <v>3074</v>
          </cell>
          <cell r="I967">
            <v>175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3249</v>
          </cell>
        </row>
        <row r="968">
          <cell r="F968" t="str">
            <v>Ростомер. Космос. 16*160 см. ГЕОДОМ</v>
          </cell>
          <cell r="G968">
            <v>47</v>
          </cell>
          <cell r="H968">
            <v>0</v>
          </cell>
          <cell r="I968">
            <v>47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47</v>
          </cell>
        </row>
        <row r="969">
          <cell r="F969" t="str">
            <v>Самая длинная раскраска. Город пикселей. 29,7*101 см. ГЕОДОМ</v>
          </cell>
          <cell r="G969">
            <v>3949</v>
          </cell>
          <cell r="H969">
            <v>3610</v>
          </cell>
          <cell r="I969">
            <v>339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3949</v>
          </cell>
        </row>
        <row r="970">
          <cell r="F970" t="str">
            <v>Самая длинная раскраска. Зверский детектив. 29,7*101 см. ГЕОДОМ</v>
          </cell>
          <cell r="G970">
            <v>3697</v>
          </cell>
          <cell r="H970">
            <v>3450</v>
          </cell>
          <cell r="I970">
            <v>247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3697</v>
          </cell>
        </row>
        <row r="971">
          <cell r="F971" t="str">
            <v>Самая длинная раскраска. Космос. 29,7*101 см. ГЕОДОМ</v>
          </cell>
          <cell r="G971">
            <v>3294</v>
          </cell>
          <cell r="H971">
            <v>2956</v>
          </cell>
          <cell r="I971">
            <v>338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3294</v>
          </cell>
        </row>
        <row r="972">
          <cell r="F972" t="str">
            <v>Самая длинная раскраска. Кукольный дом. 29,7*101 см. ГЕОДОМ</v>
          </cell>
          <cell r="G972">
            <v>3983</v>
          </cell>
          <cell r="H972">
            <v>3635</v>
          </cell>
          <cell r="I972">
            <v>348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3983</v>
          </cell>
        </row>
        <row r="973">
          <cell r="F973" t="str">
            <v>Самая длинная раскраска. С Новым годом! 29,7*101 см. ГЕОДОМ</v>
          </cell>
          <cell r="G973">
            <v>3983</v>
          </cell>
          <cell r="H973">
            <v>3681</v>
          </cell>
          <cell r="I973">
            <v>302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3983</v>
          </cell>
        </row>
        <row r="974">
          <cell r="F974" t="str">
            <v>Самая длинная раскраска. Транспорт. 29,7*101 см. ГЕОДОМ</v>
          </cell>
          <cell r="G974">
            <v>3310</v>
          </cell>
          <cell r="H974">
            <v>2969</v>
          </cell>
          <cell r="I974">
            <v>341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3310</v>
          </cell>
        </row>
        <row r="975">
          <cell r="F975" t="str">
            <v>Сборник обучающих плакатов. Мои первые плакаты. 29х29 см. ГЕОДОМ</v>
          </cell>
          <cell r="G975">
            <v>2104</v>
          </cell>
          <cell r="H975">
            <v>1991</v>
          </cell>
          <cell r="I975">
            <v>113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2104</v>
          </cell>
        </row>
        <row r="976">
          <cell r="F976" t="str">
            <v>Сборник обучающих плакатов. Начальная школа. 29х29 см. ГЕОДОМ</v>
          </cell>
          <cell r="G976">
            <v>1277</v>
          </cell>
          <cell r="H976">
            <v>1175</v>
          </cell>
          <cell r="I976">
            <v>102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1277</v>
          </cell>
        </row>
        <row r="977">
          <cell r="F977" t="str">
            <v>Сборник обучающих плакатов. Подготовка к школе. 29х29 см. ГЕОДОМ</v>
          </cell>
          <cell r="G977">
            <v>765</v>
          </cell>
          <cell r="H977">
            <v>727</v>
          </cell>
          <cell r="I977">
            <v>38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765</v>
          </cell>
        </row>
        <row r="978">
          <cell r="F978" t="str">
            <v>Скетчбук модельера. Fashion Book. 14,8х21 см. 40 листов. ГЕОДОМ</v>
          </cell>
          <cell r="G978">
            <v>1623</v>
          </cell>
          <cell r="H978">
            <v>1507</v>
          </cell>
          <cell r="I978">
            <v>116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1623</v>
          </cell>
        </row>
        <row r="979">
          <cell r="F979" t="str">
            <v>Скетчбук модельера. Style Book. 14,8х21 см. 40 листов. ГЕОДОМ</v>
          </cell>
          <cell r="G979">
            <v>2442</v>
          </cell>
          <cell r="H979">
            <v>2347</v>
          </cell>
          <cell r="I979">
            <v>95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2442</v>
          </cell>
        </row>
        <row r="980">
          <cell r="F980" t="str">
            <v>Скетчбук. K-pop Style. 14,8х21 см. 40 листов. ГЕОДОМ</v>
          </cell>
          <cell r="G980">
            <v>1550</v>
          </cell>
          <cell r="H980">
            <v>1426</v>
          </cell>
          <cell r="I980">
            <v>124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1550</v>
          </cell>
        </row>
        <row r="981">
          <cell r="F981" t="str">
            <v>Скетчбук. Аниме. 14,8х21 см. 40 стр. ГЕОДОМ</v>
          </cell>
          <cell r="G981">
            <v>794</v>
          </cell>
          <cell r="H981">
            <v>697</v>
          </cell>
          <cell r="I981">
            <v>97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794</v>
          </cell>
        </row>
        <row r="982">
          <cell r="F982" t="str">
            <v>Скетчбук. Блондинка в розовом. 19х19 см. 40 листов. ГЕОДОМ</v>
          </cell>
          <cell r="G982">
            <v>3987</v>
          </cell>
          <cell r="H982">
            <v>3907</v>
          </cell>
          <cell r="I982">
            <v>80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3987</v>
          </cell>
        </row>
        <row r="983">
          <cell r="F983" t="str">
            <v>Скетчбук. Герой аниме. 19х19 см. 40 листов. ГЕОДОМ</v>
          </cell>
          <cell r="G983">
            <v>3468</v>
          </cell>
          <cell r="H983">
            <v>3396</v>
          </cell>
          <cell r="I983">
            <v>72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3468</v>
          </cell>
        </row>
        <row r="984">
          <cell r="F984" t="str">
            <v>Скетчбук. Девушка в чёрном. 14,8х21 см. 40 листов. ГЕОДОМ</v>
          </cell>
          <cell r="G984">
            <v>3512</v>
          </cell>
          <cell r="H984">
            <v>3421</v>
          </cell>
          <cell r="I984">
            <v>91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3512</v>
          </cell>
        </row>
        <row r="985">
          <cell r="F985" t="str">
            <v>Скетчбук. Котики. МалЯвич. 14,8х21 см. 40 листов. ГЕОДОМ</v>
          </cell>
          <cell r="G985">
            <v>830</v>
          </cell>
          <cell r="H985">
            <v>760</v>
          </cell>
          <cell r="I985">
            <v>70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830</v>
          </cell>
        </row>
        <row r="986">
          <cell r="F986" t="str">
            <v>Скетчбук. Монстрики. МалЯвич. 14,8х21 см. 40 листов. ГЕОДОМ</v>
          </cell>
          <cell r="G986">
            <v>870</v>
          </cell>
          <cell r="H986">
            <v>819</v>
          </cell>
          <cell r="I986">
            <v>51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870</v>
          </cell>
        </row>
        <row r="987">
          <cell r="F987" t="str">
            <v>Скетчбук. Танк. 19х19 см. 40 листов. ГЕОДОМ</v>
          </cell>
          <cell r="G987">
            <v>3989</v>
          </cell>
          <cell r="H987">
            <v>3918</v>
          </cell>
          <cell r="I987">
            <v>71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3989</v>
          </cell>
        </row>
        <row r="988">
          <cell r="F988" t="str">
            <v>Скетчбук. Чебурашка. 19х19 см. 40 листов. ГЕОДОМ</v>
          </cell>
          <cell r="G988">
            <v>3735</v>
          </cell>
          <cell r="H988">
            <v>3655</v>
          </cell>
          <cell r="I988">
            <v>80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3735</v>
          </cell>
        </row>
        <row r="989">
          <cell r="F989" t="str">
            <v>Скетчбук. Школа волшебства. 14,8х21 см. 40 стр. ГЕОДОМ</v>
          </cell>
          <cell r="G989">
            <v>3721</v>
          </cell>
          <cell r="H989">
            <v>3666</v>
          </cell>
          <cell r="I989">
            <v>55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3721</v>
          </cell>
        </row>
        <row r="990">
          <cell r="F990" t="str">
            <v>Складная карта 84х60 см. Мир политический. М1:38 млн. ПРОкарта</v>
          </cell>
          <cell r="G990">
            <v>2338</v>
          </cell>
          <cell r="H990">
            <v>2036</v>
          </cell>
          <cell r="I990">
            <v>302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2338</v>
          </cell>
        </row>
        <row r="991">
          <cell r="F991" t="str">
            <v>Складная карта 84х60 см. Наша планета. Животный и растительный мир. ПРОкарта</v>
          </cell>
          <cell r="G991">
            <v>2729</v>
          </cell>
          <cell r="H991">
            <v>2428</v>
          </cell>
          <cell r="I991">
            <v>301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2729</v>
          </cell>
        </row>
        <row r="992">
          <cell r="F992" t="str">
            <v>Складная карта 84х60 см. Наша Родина - Россия. ПРОкарта</v>
          </cell>
          <cell r="G992">
            <v>2428</v>
          </cell>
          <cell r="H992">
            <v>2164</v>
          </cell>
          <cell r="I992">
            <v>264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2428</v>
          </cell>
        </row>
        <row r="993">
          <cell r="F993" t="str">
            <v>Складная карта 84х60 см. РФ П/А Субъекты федерации. М1:10 млн. ПРОкарта</v>
          </cell>
          <cell r="G993">
            <v>1966</v>
          </cell>
          <cell r="H993">
            <v>1966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1966</v>
          </cell>
        </row>
        <row r="994">
          <cell r="F994" t="str">
            <v>Творческая энциклопедия. Серия Раскрась и узнай. Большое путешествие. 24х28,8 см. 32 стр. ГЕОДОМ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1646</v>
          </cell>
          <cell r="N994">
            <v>1646</v>
          </cell>
        </row>
        <row r="995">
          <cell r="F995" t="str">
            <v>Ходилка в ПАПКЕ. Животный мир Земли. 59,5х42 см. ГЕОДОМ</v>
          </cell>
          <cell r="G995">
            <v>45</v>
          </cell>
          <cell r="H995">
            <v>45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45</v>
          </cell>
        </row>
        <row r="996">
          <cell r="F996" t="str">
            <v>Ходилка в ПАПКЕ. Путешествие в мир динозавров. 59,5х42 см. ГЕОДОМ</v>
          </cell>
          <cell r="G996">
            <v>2789</v>
          </cell>
          <cell r="H996">
            <v>192</v>
          </cell>
          <cell r="I996">
            <v>473</v>
          </cell>
          <cell r="J996">
            <v>2124</v>
          </cell>
          <cell r="K996">
            <v>0</v>
          </cell>
          <cell r="L996">
            <v>0</v>
          </cell>
          <cell r="M996">
            <v>0</v>
          </cell>
          <cell r="N996">
            <v>2789</v>
          </cell>
        </row>
        <row r="997">
          <cell r="F997" t="str">
            <v>Ходилка в ПАПКЕ. Путешествие по России. 59,5х42 см. ГЕОДОМ</v>
          </cell>
          <cell r="G997">
            <v>2503</v>
          </cell>
          <cell r="H997">
            <v>30</v>
          </cell>
          <cell r="I997">
            <v>521</v>
          </cell>
          <cell r="J997">
            <v>1952</v>
          </cell>
          <cell r="K997">
            <v>0</v>
          </cell>
          <cell r="L997">
            <v>0</v>
          </cell>
          <cell r="M997">
            <v>0</v>
          </cell>
          <cell r="N997">
            <v>2503</v>
          </cell>
        </row>
        <row r="998">
          <cell r="F998" t="str">
            <v>Ходилка в ПАПКЕ. Солнечная система. 59,5х42 см. ГЕОДОМ</v>
          </cell>
          <cell r="G998">
            <v>2780</v>
          </cell>
          <cell r="H998">
            <v>233</v>
          </cell>
          <cell r="I998">
            <v>423</v>
          </cell>
          <cell r="J998">
            <v>2124</v>
          </cell>
          <cell r="K998">
            <v>0</v>
          </cell>
          <cell r="L998">
            <v>0</v>
          </cell>
          <cell r="M998">
            <v>0</v>
          </cell>
          <cell r="N998">
            <v>2780</v>
          </cell>
        </row>
        <row r="999">
          <cell r="F999" t="str">
            <v>Ходилка в ПАПКЕ. Чебурашка. 59,5х42 см. ГЕОДОМ</v>
          </cell>
          <cell r="G999">
            <v>2639</v>
          </cell>
          <cell r="H999">
            <v>318</v>
          </cell>
          <cell r="I999">
            <v>197</v>
          </cell>
          <cell r="J999">
            <v>2124</v>
          </cell>
          <cell r="K999">
            <v>0</v>
          </cell>
          <cell r="L999">
            <v>0</v>
          </cell>
          <cell r="M999">
            <v>0</v>
          </cell>
          <cell r="N999">
            <v>2639</v>
          </cell>
        </row>
        <row r="1000">
          <cell r="F1000" t="str">
            <v>Ходилка в ПАПКЕ. Чудеса света. 59,5х42 см. ГЕОДОМ</v>
          </cell>
          <cell r="G1000">
            <v>1887</v>
          </cell>
          <cell r="H1000">
            <v>63</v>
          </cell>
          <cell r="I1000">
            <v>62</v>
          </cell>
          <cell r="J1000">
            <v>1762</v>
          </cell>
          <cell r="K1000">
            <v>0</v>
          </cell>
          <cell r="L1000">
            <v>0</v>
          </cell>
          <cell r="M1000">
            <v>0</v>
          </cell>
          <cell r="N1000">
            <v>1887</v>
          </cell>
        </row>
        <row r="1001">
          <cell r="F1001" t="str">
            <v>Шопер натуральный. Чибук. Искусство во мне. 40х35 см. ГЕОДОМ</v>
          </cell>
          <cell r="G1001">
            <v>47</v>
          </cell>
          <cell r="H1001">
            <v>47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47</v>
          </cell>
        </row>
        <row r="1002">
          <cell r="F1002" t="str">
            <v>Шопер натуральный. Чибук. Крик души. 40х35 см. ГЕОДОМ</v>
          </cell>
          <cell r="G1002">
            <v>50</v>
          </cell>
          <cell r="H1002">
            <v>50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50</v>
          </cell>
        </row>
        <row r="1003">
          <cell r="F1003" t="str">
            <v>Шопер черный. Гоголь. Чертовски талантлив, дьявольски красив. 40х35 см. ГЕОДОМ</v>
          </cell>
          <cell r="G1003">
            <v>79</v>
          </cell>
          <cell r="H1003">
            <v>79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79</v>
          </cell>
        </row>
        <row r="1004">
          <cell r="F1004" t="str">
            <v>Шопер черный. Котики. Несу что хочу. 40х35 см. ГЕОДОМ</v>
          </cell>
          <cell r="G1004">
            <v>50</v>
          </cell>
          <cell r="H1004">
            <v>50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50</v>
          </cell>
        </row>
        <row r="1005">
          <cell r="F1005" t="str">
            <v>Шопер черный. Монстрики. Несу что хочу. 40х35 см. ГЕОДОМ</v>
          </cell>
          <cell r="G1005">
            <v>65</v>
          </cell>
          <cell r="H1005">
            <v>65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65</v>
          </cell>
        </row>
        <row r="1006">
          <cell r="F1006" t="str">
            <v>Шопер черный. Пушкин. Спасибо няня, я сам. 40х35 см. ГЕОДОМ</v>
          </cell>
          <cell r="G1006">
            <v>81</v>
          </cell>
          <cell r="H1006">
            <v>81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81</v>
          </cell>
        </row>
        <row r="1007">
          <cell r="F1007" t="str">
            <v>Энциклопедия для малышей. Серия Познаем мир вместе. Кто где живёт? 19х19 см. 22 стр. ГЕОДОМ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</row>
        <row r="1008">
          <cell r="F1008" t="str">
            <v>Энциклопедия для малышей. Серия Познаем мир вместе. Кто какого цвета? 19х19 см. 22 стр. ГЕОДОМ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</row>
        <row r="1009">
          <cell r="F1009" t="str">
            <v>Энциклопедия для малышей. Серия Познаем мир вместе. У кого какой хвост? 19х19 см. 22 стр. ГЕОДОМ</v>
          </cell>
          <cell r="G1009">
            <v>38</v>
          </cell>
          <cell r="H1009">
            <v>38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38</v>
          </cell>
        </row>
        <row r="1010">
          <cell r="F1010" t="str">
            <v>Карта 157х107 см. Карта для детей. Большая кругосветка. ЛАМ. Настенная в тубусе. ПРОкарта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</row>
        <row r="1011">
          <cell r="F1011" t="str">
            <v>Карта 157х107 см. Карта для детей. Большая кругосветка. ЛАМ. Настенная. ПРОкарта</v>
          </cell>
          <cell r="G1011">
            <v>115</v>
          </cell>
          <cell r="H1011">
            <v>115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115</v>
          </cell>
        </row>
        <row r="1012">
          <cell r="F1012" t="str">
            <v>Домино в пластиковом боксе. Где чей домик. 28 фишек (двухсторонние). ГЕОДОМ</v>
          </cell>
          <cell r="G1012">
            <v>1657</v>
          </cell>
          <cell r="H1012">
            <v>168</v>
          </cell>
          <cell r="I1012">
            <v>32</v>
          </cell>
          <cell r="J1012">
            <v>1457</v>
          </cell>
          <cell r="K1012">
            <v>0</v>
          </cell>
          <cell r="L1012">
            <v>0</v>
          </cell>
          <cell r="M1012">
            <v>0</v>
          </cell>
          <cell r="N1012">
            <v>1657</v>
          </cell>
        </row>
        <row r="1013">
          <cell r="F1013" t="str">
            <v>Домино в пластиковом боксе. Животные. 28 фишек (двухсторонние). ГЕОДОМ</v>
          </cell>
          <cell r="G1013">
            <v>1638</v>
          </cell>
          <cell r="H1013">
            <v>229</v>
          </cell>
          <cell r="I1013">
            <v>27</v>
          </cell>
          <cell r="J1013">
            <v>1382</v>
          </cell>
          <cell r="K1013">
            <v>0</v>
          </cell>
          <cell r="L1013">
            <v>0</v>
          </cell>
          <cell r="M1013">
            <v>0</v>
          </cell>
          <cell r="N1013">
            <v>1638</v>
          </cell>
        </row>
        <row r="1014">
          <cell r="F1014" t="str">
            <v>Домино в пластиковом боксе. Транспорт. 28 фишек (двухсторонние). ГЕОДОМ</v>
          </cell>
          <cell r="G1014">
            <v>1652</v>
          </cell>
          <cell r="H1014">
            <v>132</v>
          </cell>
          <cell r="I1014">
            <v>33</v>
          </cell>
          <cell r="J1014">
            <v>1487</v>
          </cell>
          <cell r="K1014">
            <v>0</v>
          </cell>
          <cell r="L1014">
            <v>0</v>
          </cell>
          <cell r="M1014">
            <v>0</v>
          </cell>
          <cell r="N1014">
            <v>1652</v>
          </cell>
        </row>
        <row r="1015">
          <cell r="F1015" t="str">
            <v>Домино в пластиковом боксе. Чей малыш. 28 фишек (двухсторонние). ГЕОДОМ</v>
          </cell>
          <cell r="G1015">
            <v>1658</v>
          </cell>
          <cell r="H1015">
            <v>154</v>
          </cell>
          <cell r="I1015">
            <v>32</v>
          </cell>
          <cell r="J1015">
            <v>1472</v>
          </cell>
          <cell r="K1015">
            <v>0</v>
          </cell>
          <cell r="L1015">
            <v>0</v>
          </cell>
          <cell r="M1015">
            <v>0</v>
          </cell>
          <cell r="N1015">
            <v>1658</v>
          </cell>
        </row>
        <row r="1016">
          <cell r="F1016" t="str">
            <v>Лото в пластиковом боксе. Азбука. 36 фишек. ГЕОДОМ</v>
          </cell>
          <cell r="G1016">
            <v>1651</v>
          </cell>
          <cell r="H1016">
            <v>106</v>
          </cell>
          <cell r="I1016">
            <v>28</v>
          </cell>
          <cell r="J1016">
            <v>1517</v>
          </cell>
          <cell r="K1016">
            <v>0</v>
          </cell>
          <cell r="L1016">
            <v>0</v>
          </cell>
          <cell r="M1016">
            <v>0</v>
          </cell>
          <cell r="N1016">
            <v>1651</v>
          </cell>
        </row>
        <row r="1017">
          <cell r="F1017" t="str">
            <v>Лото в пластиковом боксе. Животные. 36 фишек. ГЕОДОМ</v>
          </cell>
          <cell r="G1017">
            <v>1102</v>
          </cell>
          <cell r="H1017">
            <v>146</v>
          </cell>
          <cell r="I1017">
            <v>19</v>
          </cell>
          <cell r="J1017">
            <v>937</v>
          </cell>
          <cell r="K1017">
            <v>0</v>
          </cell>
          <cell r="L1017">
            <v>0</v>
          </cell>
          <cell r="M1017">
            <v>0</v>
          </cell>
          <cell r="N1017">
            <v>1102</v>
          </cell>
        </row>
        <row r="1018">
          <cell r="F1018" t="str">
            <v>Лото в пластиковом боксе. Транспорт. 36 фишек. ГЕОДОМ</v>
          </cell>
          <cell r="G1018">
            <v>1121</v>
          </cell>
          <cell r="H1018">
            <v>152</v>
          </cell>
          <cell r="I1018">
            <v>32</v>
          </cell>
          <cell r="J1018">
            <v>937</v>
          </cell>
          <cell r="K1018">
            <v>0</v>
          </cell>
          <cell r="L1018">
            <v>0</v>
          </cell>
          <cell r="M1018">
            <v>0</v>
          </cell>
          <cell r="N1018">
            <v>1121</v>
          </cell>
        </row>
        <row r="1019">
          <cell r="F1019" t="str">
            <v>Лото в пластиковом боксе. Фигуры и формы. 36 фишек. ГЕОДОМ</v>
          </cell>
          <cell r="G1019">
            <v>1065</v>
          </cell>
          <cell r="H1019">
            <v>93</v>
          </cell>
          <cell r="I1019">
            <v>35</v>
          </cell>
          <cell r="J1019">
            <v>937</v>
          </cell>
          <cell r="K1019">
            <v>0</v>
          </cell>
          <cell r="L1019">
            <v>0</v>
          </cell>
          <cell r="M1019">
            <v>0</v>
          </cell>
          <cell r="N1019">
            <v>1065</v>
          </cell>
        </row>
        <row r="1020">
          <cell r="F1020" t="str">
            <v>Большая карта-ходилка с голосовым помощником. Наша планета. Серия Играй и узнавай. 84х60см.ПРОкарта</v>
          </cell>
          <cell r="G1020">
            <v>7</v>
          </cell>
          <cell r="H1020">
            <v>7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7</v>
          </cell>
        </row>
        <row r="1021">
          <cell r="F1021" t="str">
            <v>Большая карта-ходилка с голосовым помощником. Наша Родина-Россия. Серия Играй и узнавай.84х60см.ПРОк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</row>
        <row r="1022">
          <cell r="F1022" t="str">
            <v>Большая ходилка с голосовым помощником. Зверский детектив. Серия игра-ходилка. ГЕОДОМ</v>
          </cell>
          <cell r="G1022">
            <v>3642</v>
          </cell>
          <cell r="H1022">
            <v>3642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3642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L650"/>
  <sheetViews>
    <sheetView showGridLines="0" tabSelected="1" workbookViewId="0">
      <pane ySplit="7" topLeftCell="A8" activePane="bottomLeft" state="frozenSplit"/>
      <selection pane="bottomLeft" activeCell="B9" sqref="B9"/>
    </sheetView>
  </sheetViews>
  <sheetFormatPr defaultColWidth="10.42578125" defaultRowHeight="11.4" customHeight="1" x14ac:dyDescent="0.4"/>
  <cols>
    <col min="1" max="1" width="26.85546875" style="1" customWidth="1"/>
    <col min="2" max="2" width="49.42578125" style="1" customWidth="1"/>
    <col min="3" max="3" width="19" style="1" customWidth="1"/>
    <col min="4" max="4" width="9.28515625" style="1" customWidth="1"/>
    <col min="5" max="5" width="11.28515625" style="1" customWidth="1"/>
    <col min="6" max="6" width="14" style="1" customWidth="1"/>
    <col min="7" max="7" width="25.28515625" style="36" customWidth="1"/>
    <col min="8" max="8" width="13" style="36" customWidth="1"/>
    <col min="9" max="9" width="22.140625" style="1" customWidth="1"/>
    <col min="10" max="10" width="16.28515625" style="1" customWidth="1"/>
    <col min="11" max="11" width="17.42578125" style="1" customWidth="1"/>
    <col min="12" max="12" width="13.140625" style="40" customWidth="1"/>
  </cols>
  <sheetData>
    <row r="1" spans="1:12" s="1" customFormat="1" ht="12" customHeight="1" x14ac:dyDescent="0.4">
      <c r="F1" s="55"/>
      <c r="G1" s="56"/>
      <c r="H1" s="41"/>
      <c r="L1" s="37"/>
    </row>
    <row r="2" spans="1:12" s="1" customFormat="1" ht="18.899999999999999" customHeight="1" x14ac:dyDescent="0.4">
      <c r="A2" s="2"/>
      <c r="B2" s="3" t="s">
        <v>0</v>
      </c>
      <c r="C2" s="57"/>
      <c r="D2" s="57"/>
      <c r="E2" s="57"/>
      <c r="F2" s="55"/>
      <c r="G2" s="56"/>
      <c r="H2" s="41"/>
      <c r="I2" s="4" t="s">
        <v>1</v>
      </c>
      <c r="J2" s="5"/>
      <c r="L2" s="37"/>
    </row>
    <row r="3" spans="1:12" s="1" customFormat="1" ht="18.899999999999999" customHeight="1" x14ac:dyDescent="0.4">
      <c r="A3" s="2"/>
      <c r="B3" s="3" t="s">
        <v>2</v>
      </c>
      <c r="C3" s="57"/>
      <c r="D3" s="57"/>
      <c r="E3" s="57"/>
      <c r="F3" s="55"/>
      <c r="G3" s="56"/>
      <c r="H3" s="41"/>
      <c r="L3" s="37"/>
    </row>
    <row r="4" spans="1:12" s="1" customFormat="1" ht="18.899999999999999" customHeight="1" x14ac:dyDescent="0.4">
      <c r="A4" s="2"/>
      <c r="B4" s="3" t="s">
        <v>3</v>
      </c>
      <c r="C4" s="57"/>
      <c r="D4" s="57"/>
      <c r="E4" s="57"/>
      <c r="F4" s="55"/>
      <c r="G4" s="56"/>
      <c r="H4" s="41"/>
      <c r="I4" s="4" t="s">
        <v>4</v>
      </c>
      <c r="J4" s="5">
        <f>$K$645</f>
        <v>0</v>
      </c>
      <c r="L4" s="37"/>
    </row>
    <row r="5" spans="1:12" s="1" customFormat="1" ht="12.9" customHeight="1" x14ac:dyDescent="0.4">
      <c r="F5" s="55"/>
      <c r="G5" s="56"/>
      <c r="H5" s="41"/>
      <c r="L5" s="37"/>
    </row>
    <row r="6" spans="1:12" s="1" customFormat="1" ht="12.9" customHeight="1" x14ac:dyDescent="0.2">
      <c r="A6" s="53" t="s">
        <v>5</v>
      </c>
      <c r="B6" s="53" t="s">
        <v>6</v>
      </c>
      <c r="C6" s="53" t="s">
        <v>7</v>
      </c>
      <c r="D6" s="53" t="s">
        <v>8</v>
      </c>
      <c r="E6" s="58" t="s">
        <v>9</v>
      </c>
      <c r="F6" s="58"/>
      <c r="G6" s="59"/>
      <c r="H6" s="60" t="s">
        <v>1315</v>
      </c>
      <c r="I6" s="53" t="s">
        <v>10</v>
      </c>
      <c r="J6" s="53" t="s">
        <v>11</v>
      </c>
      <c r="K6" s="53" t="s">
        <v>12</v>
      </c>
      <c r="L6" s="37"/>
    </row>
    <row r="7" spans="1:12" s="1" customFormat="1" ht="64.5" customHeight="1" x14ac:dyDescent="0.2">
      <c r="A7" s="54"/>
      <c r="B7" s="54"/>
      <c r="C7" s="54"/>
      <c r="D7" s="54"/>
      <c r="E7" s="6" t="s">
        <v>13</v>
      </c>
      <c r="F7" s="6" t="s">
        <v>14</v>
      </c>
      <c r="G7" s="33" t="s">
        <v>1313</v>
      </c>
      <c r="H7" s="61"/>
      <c r="I7" s="54"/>
      <c r="J7" s="54"/>
      <c r="K7" s="54"/>
      <c r="L7" s="37" t="s">
        <v>1314</v>
      </c>
    </row>
    <row r="8" spans="1:12" s="7" customFormat="1" ht="15.9" customHeight="1" x14ac:dyDescent="0.3">
      <c r="A8" s="48" t="s">
        <v>340</v>
      </c>
      <c r="B8" s="49"/>
      <c r="C8" s="48"/>
      <c r="D8" s="48"/>
      <c r="E8" s="48"/>
      <c r="F8" s="48"/>
      <c r="G8" s="48"/>
      <c r="H8" s="48"/>
      <c r="I8" s="48"/>
      <c r="J8" s="48"/>
      <c r="K8" s="48"/>
      <c r="L8" s="38"/>
    </row>
    <row r="9" spans="1:12" s="9" customFormat="1" ht="126" customHeight="1" x14ac:dyDescent="0.3">
      <c r="A9" s="11"/>
      <c r="B9" s="18" t="s">
        <v>341</v>
      </c>
      <c r="C9" s="10" t="s">
        <v>342</v>
      </c>
      <c r="D9" s="10" t="s">
        <v>82</v>
      </c>
      <c r="E9" s="10" t="s">
        <v>134</v>
      </c>
      <c r="F9" s="10">
        <f t="shared" ref="F9:F31" si="0">ROUND((((100-$J$2)/100)*E9),2)</f>
        <v>399</v>
      </c>
      <c r="G9" s="33">
        <v>73</v>
      </c>
      <c r="H9" s="43">
        <f>G9/E9-1</f>
        <v>-0.81704260651629079</v>
      </c>
      <c r="I9" s="10"/>
      <c r="J9" s="12"/>
      <c r="K9" s="12">
        <f>IF(G9&gt;0,G9*J9,J9*F9)</f>
        <v>0</v>
      </c>
      <c r="L9" s="38">
        <f>VLOOKUP(B9,[1]Ост_все!$F$2:$N$1022,9,0)</f>
        <v>2054</v>
      </c>
    </row>
    <row r="10" spans="1:12" s="9" customFormat="1" ht="126" customHeight="1" x14ac:dyDescent="0.3">
      <c r="A10" s="11"/>
      <c r="B10" s="18" t="s">
        <v>343</v>
      </c>
      <c r="C10" s="10" t="s">
        <v>344</v>
      </c>
      <c r="D10" s="10" t="s">
        <v>82</v>
      </c>
      <c r="E10" s="10" t="s">
        <v>173</v>
      </c>
      <c r="F10" s="10">
        <f t="shared" si="0"/>
        <v>119</v>
      </c>
      <c r="G10" s="33">
        <v>30</v>
      </c>
      <c r="H10" s="43">
        <f t="shared" ref="H10:H31" si="1">G10/E10-1</f>
        <v>-0.74789915966386555</v>
      </c>
      <c r="I10" s="10"/>
      <c r="J10" s="12"/>
      <c r="K10" s="12">
        <f t="shared" ref="K10:K31" si="2">IF(G10&gt;0,G10*J10,J10*F10)</f>
        <v>0</v>
      </c>
      <c r="L10" s="38">
        <f>VLOOKUP(B10,[1]Ост_все!$F$2:$N$1022,9,0)</f>
        <v>1827</v>
      </c>
    </row>
    <row r="11" spans="1:12" s="9" customFormat="1" ht="126" customHeight="1" x14ac:dyDescent="0.3">
      <c r="A11" s="11"/>
      <c r="B11" s="18" t="s">
        <v>345</v>
      </c>
      <c r="C11" s="10" t="s">
        <v>346</v>
      </c>
      <c r="D11" s="10" t="s">
        <v>19</v>
      </c>
      <c r="E11" s="10" t="s">
        <v>153</v>
      </c>
      <c r="F11" s="10">
        <f t="shared" si="0"/>
        <v>99</v>
      </c>
      <c r="G11" s="33">
        <v>34</v>
      </c>
      <c r="H11" s="43">
        <f t="shared" si="1"/>
        <v>-0.65656565656565657</v>
      </c>
      <c r="I11" s="10"/>
      <c r="J11" s="12"/>
      <c r="K11" s="12">
        <f t="shared" si="2"/>
        <v>0</v>
      </c>
      <c r="L11" s="38">
        <f>VLOOKUP(B11,[1]Ост_все!$F$2:$N$1022,9,0)</f>
        <v>833</v>
      </c>
    </row>
    <row r="12" spans="1:12" s="9" customFormat="1" ht="126" customHeight="1" x14ac:dyDescent="0.3">
      <c r="A12" s="11"/>
      <c r="B12" s="18" t="s">
        <v>347</v>
      </c>
      <c r="C12" s="10" t="s">
        <v>348</v>
      </c>
      <c r="D12" s="10" t="s">
        <v>82</v>
      </c>
      <c r="E12" s="10">
        <v>1599</v>
      </c>
      <c r="F12" s="10">
        <f t="shared" si="0"/>
        <v>1599</v>
      </c>
      <c r="G12" s="33">
        <v>509</v>
      </c>
      <c r="H12" s="43">
        <f t="shared" si="1"/>
        <v>-0.68167604752970612</v>
      </c>
      <c r="I12" s="10"/>
      <c r="J12" s="12"/>
      <c r="K12" s="12">
        <f t="shared" si="2"/>
        <v>0</v>
      </c>
      <c r="L12" s="38">
        <f>VLOOKUP(B12,[1]Ост_все!$F$2:$N$1022,9,0)</f>
        <v>785</v>
      </c>
    </row>
    <row r="13" spans="1:12" s="9" customFormat="1" ht="126" customHeight="1" x14ac:dyDescent="0.3">
      <c r="A13" s="11"/>
      <c r="B13" s="18" t="s">
        <v>349</v>
      </c>
      <c r="C13" s="10" t="s">
        <v>350</v>
      </c>
      <c r="D13" s="10" t="s">
        <v>82</v>
      </c>
      <c r="E13" s="10">
        <v>1269</v>
      </c>
      <c r="F13" s="10">
        <f t="shared" si="0"/>
        <v>1269</v>
      </c>
      <c r="G13" s="33">
        <v>450</v>
      </c>
      <c r="H13" s="43">
        <f t="shared" si="1"/>
        <v>-0.64539007092198575</v>
      </c>
      <c r="I13" s="10"/>
      <c r="J13" s="12"/>
      <c r="K13" s="12">
        <f t="shared" si="2"/>
        <v>0</v>
      </c>
      <c r="L13" s="38">
        <f>VLOOKUP(B13,[1]Ост_все!$F$2:$N$1022,9,0)</f>
        <v>998</v>
      </c>
    </row>
    <row r="14" spans="1:12" s="9" customFormat="1" ht="126" customHeight="1" x14ac:dyDescent="0.3">
      <c r="A14" s="11"/>
      <c r="B14" s="18" t="s">
        <v>351</v>
      </c>
      <c r="C14" s="10" t="s">
        <v>352</v>
      </c>
      <c r="D14" s="10" t="s">
        <v>82</v>
      </c>
      <c r="E14" s="10" t="s">
        <v>353</v>
      </c>
      <c r="F14" s="10">
        <f t="shared" si="0"/>
        <v>349</v>
      </c>
      <c r="G14" s="33">
        <v>114</v>
      </c>
      <c r="H14" s="43">
        <f t="shared" si="1"/>
        <v>-0.67335243553008595</v>
      </c>
      <c r="I14" s="10"/>
      <c r="J14" s="12"/>
      <c r="K14" s="12">
        <f t="shared" si="2"/>
        <v>0</v>
      </c>
      <c r="L14" s="38">
        <f>VLOOKUP(B14,[1]Ост_все!$F$2:$N$1022,9,0)</f>
        <v>2452</v>
      </c>
    </row>
    <row r="15" spans="1:12" s="9" customFormat="1" ht="126" customHeight="1" x14ac:dyDescent="0.3">
      <c r="A15" s="11"/>
      <c r="B15" s="18" t="s">
        <v>354</v>
      </c>
      <c r="C15" s="10" t="s">
        <v>355</v>
      </c>
      <c r="D15" s="10" t="s">
        <v>82</v>
      </c>
      <c r="E15" s="10" t="s">
        <v>219</v>
      </c>
      <c r="F15" s="10">
        <f t="shared" si="0"/>
        <v>299</v>
      </c>
      <c r="G15" s="33">
        <v>77</v>
      </c>
      <c r="H15" s="43">
        <f t="shared" si="1"/>
        <v>-0.74247491638795982</v>
      </c>
      <c r="I15" s="10"/>
      <c r="J15" s="12"/>
      <c r="K15" s="12">
        <f t="shared" si="2"/>
        <v>0</v>
      </c>
      <c r="L15" s="38">
        <f>VLOOKUP(B15,[1]Ост_все!$F$2:$N$1022,9,0)</f>
        <v>1771</v>
      </c>
    </row>
    <row r="16" spans="1:12" s="32" customFormat="1" ht="126" customHeight="1" x14ac:dyDescent="0.3">
      <c r="A16" s="28"/>
      <c r="B16" s="29" t="s">
        <v>356</v>
      </c>
      <c r="C16" s="30" t="s">
        <v>357</v>
      </c>
      <c r="D16" s="30" t="s">
        <v>82</v>
      </c>
      <c r="E16" s="30" t="s">
        <v>358</v>
      </c>
      <c r="F16" s="30">
        <f t="shared" si="0"/>
        <v>589</v>
      </c>
      <c r="G16" s="33">
        <v>162</v>
      </c>
      <c r="H16" s="43">
        <f t="shared" si="1"/>
        <v>-0.72495755517826832</v>
      </c>
      <c r="I16" s="30"/>
      <c r="J16" s="31"/>
      <c r="K16" s="31">
        <f t="shared" si="2"/>
        <v>0</v>
      </c>
      <c r="L16" s="39">
        <f>VLOOKUP(B16,[1]Ост_все!$F$2:$N$1022,9,0)</f>
        <v>3027</v>
      </c>
    </row>
    <row r="17" spans="1:12" s="9" customFormat="1" ht="126" customHeight="1" x14ac:dyDescent="0.3">
      <c r="A17" s="11"/>
      <c r="B17" s="18" t="s">
        <v>359</v>
      </c>
      <c r="C17" s="10" t="s">
        <v>360</v>
      </c>
      <c r="D17" s="10" t="s">
        <v>82</v>
      </c>
      <c r="E17" s="10" t="s">
        <v>144</v>
      </c>
      <c r="F17" s="10">
        <f t="shared" si="0"/>
        <v>159</v>
      </c>
      <c r="G17" s="33">
        <v>29</v>
      </c>
      <c r="H17" s="43">
        <f t="shared" si="1"/>
        <v>-0.8176100628930818</v>
      </c>
      <c r="I17" s="10"/>
      <c r="J17" s="12"/>
      <c r="K17" s="12">
        <f t="shared" si="2"/>
        <v>0</v>
      </c>
      <c r="L17" s="38">
        <f>VLOOKUP(B17,[1]Ост_все!$F$2:$N$1022,9,0)</f>
        <v>4654</v>
      </c>
    </row>
    <row r="18" spans="1:12" s="9" customFormat="1" ht="126" customHeight="1" x14ac:dyDescent="0.3">
      <c r="A18" s="11"/>
      <c r="B18" s="18" t="s">
        <v>362</v>
      </c>
      <c r="C18" s="10" t="s">
        <v>363</v>
      </c>
      <c r="D18" s="10" t="s">
        <v>82</v>
      </c>
      <c r="E18" s="10" t="s">
        <v>186</v>
      </c>
      <c r="F18" s="10">
        <f t="shared" si="0"/>
        <v>259</v>
      </c>
      <c r="G18" s="33">
        <v>80</v>
      </c>
      <c r="H18" s="43">
        <f t="shared" si="1"/>
        <v>-0.69111969111969107</v>
      </c>
      <c r="I18" s="10"/>
      <c r="J18" s="12"/>
      <c r="K18" s="12">
        <f t="shared" si="2"/>
        <v>0</v>
      </c>
      <c r="L18" s="38">
        <f>VLOOKUP(B18,[1]Ост_все!$F$2:$N$1022,9,0)</f>
        <v>1602</v>
      </c>
    </row>
    <row r="19" spans="1:12" s="9" customFormat="1" ht="126" customHeight="1" x14ac:dyDescent="0.3">
      <c r="A19" s="11"/>
      <c r="B19" s="18" t="s">
        <v>364</v>
      </c>
      <c r="C19" s="10" t="s">
        <v>365</v>
      </c>
      <c r="D19" s="10" t="s">
        <v>82</v>
      </c>
      <c r="E19" s="10" t="s">
        <v>186</v>
      </c>
      <c r="F19" s="10">
        <f t="shared" si="0"/>
        <v>259</v>
      </c>
      <c r="G19" s="33">
        <v>80</v>
      </c>
      <c r="H19" s="43">
        <f t="shared" si="1"/>
        <v>-0.69111969111969107</v>
      </c>
      <c r="I19" s="10" t="s">
        <v>1310</v>
      </c>
      <c r="J19" s="12"/>
      <c r="K19" s="12">
        <f t="shared" si="2"/>
        <v>0</v>
      </c>
      <c r="L19" s="38">
        <f>VLOOKUP(B19,[1]Ост_все!$F$2:$N$1022,9,0)</f>
        <v>197</v>
      </c>
    </row>
    <row r="20" spans="1:12" s="9" customFormat="1" ht="126" customHeight="1" x14ac:dyDescent="0.3">
      <c r="A20" s="11"/>
      <c r="B20" s="18" t="s">
        <v>366</v>
      </c>
      <c r="C20" s="10" t="s">
        <v>367</v>
      </c>
      <c r="D20" s="10" t="s">
        <v>82</v>
      </c>
      <c r="E20" s="10" t="s">
        <v>36</v>
      </c>
      <c r="F20" s="10">
        <f t="shared" si="0"/>
        <v>239</v>
      </c>
      <c r="G20" s="33">
        <v>53</v>
      </c>
      <c r="H20" s="43">
        <f t="shared" si="1"/>
        <v>-0.77824267782426781</v>
      </c>
      <c r="I20" s="10"/>
      <c r="J20" s="12"/>
      <c r="K20" s="12">
        <f t="shared" si="2"/>
        <v>0</v>
      </c>
      <c r="L20" s="38">
        <f>VLOOKUP(B20,[1]Ост_все!$F$2:$N$1022,9,0)</f>
        <v>766</v>
      </c>
    </row>
    <row r="21" spans="1:12" s="9" customFormat="1" ht="126" customHeight="1" x14ac:dyDescent="0.3">
      <c r="A21" s="11"/>
      <c r="B21" s="18" t="s">
        <v>368</v>
      </c>
      <c r="C21" s="10" t="s">
        <v>369</v>
      </c>
      <c r="D21" s="10" t="s">
        <v>19</v>
      </c>
      <c r="E21" s="10" t="s">
        <v>116</v>
      </c>
      <c r="F21" s="10">
        <f t="shared" si="0"/>
        <v>39</v>
      </c>
      <c r="G21" s="33">
        <v>8</v>
      </c>
      <c r="H21" s="43">
        <f t="shared" si="1"/>
        <v>-0.79487179487179493</v>
      </c>
      <c r="I21" s="10"/>
      <c r="J21" s="12"/>
      <c r="K21" s="12">
        <f t="shared" si="2"/>
        <v>0</v>
      </c>
      <c r="L21" s="38">
        <f>VLOOKUP(B21,[1]Ост_все!$F$2:$N$1022,9,0)</f>
        <v>6042</v>
      </c>
    </row>
    <row r="22" spans="1:12" s="9" customFormat="1" ht="126" customHeight="1" x14ac:dyDescent="0.3">
      <c r="A22" s="11"/>
      <c r="B22" s="18" t="s">
        <v>370</v>
      </c>
      <c r="C22" s="10" t="s">
        <v>371</v>
      </c>
      <c r="D22" s="10" t="s">
        <v>82</v>
      </c>
      <c r="E22" s="10" t="s">
        <v>270</v>
      </c>
      <c r="F22" s="10">
        <f t="shared" si="0"/>
        <v>109</v>
      </c>
      <c r="G22" s="33">
        <v>38</v>
      </c>
      <c r="H22" s="43">
        <f t="shared" si="1"/>
        <v>-0.65137614678899081</v>
      </c>
      <c r="I22" s="10"/>
      <c r="J22" s="12"/>
      <c r="K22" s="12">
        <f t="shared" si="2"/>
        <v>0</v>
      </c>
      <c r="L22" s="38">
        <f>VLOOKUP(B22,[1]Ост_все!$F$2:$N$1022,9,0)</f>
        <v>200</v>
      </c>
    </row>
    <row r="23" spans="1:12" s="9" customFormat="1" ht="87" customHeight="1" x14ac:dyDescent="0.3">
      <c r="A23" s="11"/>
      <c r="B23" s="18" t="s">
        <v>372</v>
      </c>
      <c r="C23" s="10" t="s">
        <v>373</v>
      </c>
      <c r="D23" s="10" t="s">
        <v>82</v>
      </c>
      <c r="E23" s="10" t="s">
        <v>186</v>
      </c>
      <c r="F23" s="10">
        <f t="shared" si="0"/>
        <v>259</v>
      </c>
      <c r="G23" s="33">
        <v>72</v>
      </c>
      <c r="H23" s="43">
        <f t="shared" si="1"/>
        <v>-0.72200772200772201</v>
      </c>
      <c r="I23" s="10"/>
      <c r="J23" s="12"/>
      <c r="K23" s="12">
        <f t="shared" si="2"/>
        <v>0</v>
      </c>
      <c r="L23" s="38">
        <f>VLOOKUP(B23,[1]Ост_все!$F$2:$N$1022,9,0)</f>
        <v>1951</v>
      </c>
    </row>
    <row r="24" spans="1:12" s="9" customFormat="1" ht="126" customHeight="1" x14ac:dyDescent="0.3">
      <c r="A24" s="11"/>
      <c r="B24" s="18" t="s">
        <v>374</v>
      </c>
      <c r="C24" s="10" t="s">
        <v>375</v>
      </c>
      <c r="D24" s="10" t="s">
        <v>82</v>
      </c>
      <c r="E24" s="10" t="s">
        <v>30</v>
      </c>
      <c r="F24" s="10">
        <f t="shared" si="0"/>
        <v>469</v>
      </c>
      <c r="G24" s="33">
        <v>119</v>
      </c>
      <c r="H24" s="43">
        <f t="shared" si="1"/>
        <v>-0.74626865671641784</v>
      </c>
      <c r="I24" s="10"/>
      <c r="J24" s="12"/>
      <c r="K24" s="12">
        <f t="shared" si="2"/>
        <v>0</v>
      </c>
      <c r="L24" s="38">
        <f>VLOOKUP(B24,[1]Ост_все!$F$2:$N$1022,9,0)</f>
        <v>1246</v>
      </c>
    </row>
    <row r="25" spans="1:12" s="9" customFormat="1" ht="126" customHeight="1" x14ac:dyDescent="0.3">
      <c r="A25" s="11"/>
      <c r="B25" s="18" t="s">
        <v>376</v>
      </c>
      <c r="C25" s="10" t="s">
        <v>377</v>
      </c>
      <c r="D25" s="10" t="s">
        <v>82</v>
      </c>
      <c r="E25" s="10" t="s">
        <v>313</v>
      </c>
      <c r="F25" s="10">
        <f t="shared" si="0"/>
        <v>129</v>
      </c>
      <c r="G25" s="33">
        <v>40</v>
      </c>
      <c r="H25" s="43">
        <f t="shared" si="1"/>
        <v>-0.68992248062015504</v>
      </c>
      <c r="I25" s="10"/>
      <c r="J25" s="12"/>
      <c r="K25" s="12">
        <f t="shared" si="2"/>
        <v>0</v>
      </c>
      <c r="L25" s="38">
        <f>VLOOKUP(B25,[1]Ост_все!$F$2:$N$1022,9,0)</f>
        <v>186</v>
      </c>
    </row>
    <row r="26" spans="1:12" s="9" customFormat="1" ht="126" customHeight="1" x14ac:dyDescent="0.3">
      <c r="A26" s="11"/>
      <c r="B26" s="18" t="s">
        <v>378</v>
      </c>
      <c r="C26" s="10" t="s">
        <v>379</v>
      </c>
      <c r="D26" s="10" t="s">
        <v>82</v>
      </c>
      <c r="E26" s="10">
        <v>1079</v>
      </c>
      <c r="F26" s="10">
        <f t="shared" si="0"/>
        <v>1079</v>
      </c>
      <c r="G26" s="33">
        <v>212</v>
      </c>
      <c r="H26" s="43">
        <f t="shared" si="1"/>
        <v>-0.80352177942539393</v>
      </c>
      <c r="I26" s="10" t="s">
        <v>1310</v>
      </c>
      <c r="J26" s="12"/>
      <c r="K26" s="12">
        <f t="shared" si="2"/>
        <v>0</v>
      </c>
      <c r="L26" s="38">
        <f>VLOOKUP(B26,[1]Ост_все!$F$2:$N$1022,9,0)</f>
        <v>10</v>
      </c>
    </row>
    <row r="27" spans="1:12" s="9" customFormat="1" ht="126" customHeight="1" x14ac:dyDescent="0.3">
      <c r="A27" s="11"/>
      <c r="B27" s="18" t="s">
        <v>380</v>
      </c>
      <c r="C27" s="10" t="s">
        <v>381</v>
      </c>
      <c r="D27" s="10" t="s">
        <v>82</v>
      </c>
      <c r="E27" s="10">
        <v>1079</v>
      </c>
      <c r="F27" s="10">
        <f t="shared" si="0"/>
        <v>1079</v>
      </c>
      <c r="G27" s="33">
        <v>195</v>
      </c>
      <c r="H27" s="43">
        <f t="shared" si="1"/>
        <v>-0.81927710843373491</v>
      </c>
      <c r="I27" s="10" t="s">
        <v>1310</v>
      </c>
      <c r="J27" s="12"/>
      <c r="K27" s="12">
        <f t="shared" si="2"/>
        <v>0</v>
      </c>
      <c r="L27" s="38">
        <f>VLOOKUP(B27,[1]Ост_все!$F$2:$N$1022,9,0)</f>
        <v>3</v>
      </c>
    </row>
    <row r="28" spans="1:12" s="9" customFormat="1" ht="126" customHeight="1" x14ac:dyDescent="0.3">
      <c r="A28" s="11"/>
      <c r="B28" s="18" t="s">
        <v>382</v>
      </c>
      <c r="C28" s="10" t="s">
        <v>383</v>
      </c>
      <c r="D28" s="10" t="s">
        <v>82</v>
      </c>
      <c r="E28" s="10">
        <v>1079</v>
      </c>
      <c r="F28" s="10">
        <f t="shared" si="0"/>
        <v>1079</v>
      </c>
      <c r="G28" s="33">
        <v>191</v>
      </c>
      <c r="H28" s="43">
        <f t="shared" si="1"/>
        <v>-0.82298424467099163</v>
      </c>
      <c r="I28" s="10" t="s">
        <v>1310</v>
      </c>
      <c r="J28" s="12"/>
      <c r="K28" s="12">
        <f t="shared" si="2"/>
        <v>0</v>
      </c>
      <c r="L28" s="38">
        <f>VLOOKUP(B28,[1]Ост_все!$F$2:$N$1022,9,0)</f>
        <v>4</v>
      </c>
    </row>
    <row r="29" spans="1:12" s="9" customFormat="1" ht="126" customHeight="1" x14ac:dyDescent="0.3">
      <c r="A29" s="11"/>
      <c r="B29" s="18" t="s">
        <v>384</v>
      </c>
      <c r="C29" s="10" t="s">
        <v>385</v>
      </c>
      <c r="D29" s="10" t="s">
        <v>82</v>
      </c>
      <c r="E29" s="10" t="s">
        <v>386</v>
      </c>
      <c r="F29" s="10">
        <f t="shared" si="0"/>
        <v>639</v>
      </c>
      <c r="G29" s="33">
        <v>93</v>
      </c>
      <c r="H29" s="43">
        <f t="shared" si="1"/>
        <v>-0.85446009389671362</v>
      </c>
      <c r="I29" s="10" t="s">
        <v>1310</v>
      </c>
      <c r="J29" s="12"/>
      <c r="K29" s="12">
        <f t="shared" si="2"/>
        <v>0</v>
      </c>
      <c r="L29" s="38">
        <f>VLOOKUP(B29,[1]Ост_все!$F$2:$N$1022,9,0)</f>
        <v>50</v>
      </c>
    </row>
    <row r="30" spans="1:12" s="9" customFormat="1" ht="126" customHeight="1" x14ac:dyDescent="0.3">
      <c r="A30" s="11"/>
      <c r="B30" s="18" t="s">
        <v>387</v>
      </c>
      <c r="C30" s="10" t="s">
        <v>388</v>
      </c>
      <c r="D30" s="10" t="s">
        <v>82</v>
      </c>
      <c r="E30" s="10">
        <v>1299</v>
      </c>
      <c r="F30" s="10">
        <f t="shared" si="0"/>
        <v>1299</v>
      </c>
      <c r="G30" s="33">
        <v>413</v>
      </c>
      <c r="H30" s="43">
        <f t="shared" si="1"/>
        <v>-0.68206312548113934</v>
      </c>
      <c r="I30" s="10"/>
      <c r="J30" s="12"/>
      <c r="K30" s="12">
        <f t="shared" si="2"/>
        <v>0</v>
      </c>
      <c r="L30" s="38">
        <f>VLOOKUP(B30,[1]Ост_все!$F$2:$N$1022,9,0)</f>
        <v>799</v>
      </c>
    </row>
    <row r="31" spans="1:12" s="7" customFormat="1" ht="126" customHeight="1" x14ac:dyDescent="0.3">
      <c r="A31" s="11"/>
      <c r="B31" s="18" t="s">
        <v>389</v>
      </c>
      <c r="C31" s="10">
        <v>4650348231367</v>
      </c>
      <c r="D31" s="10" t="s">
        <v>19</v>
      </c>
      <c r="E31" s="10" t="s">
        <v>313</v>
      </c>
      <c r="F31" s="10">
        <f t="shared" si="0"/>
        <v>129</v>
      </c>
      <c r="G31" s="33">
        <v>29</v>
      </c>
      <c r="H31" s="43">
        <f t="shared" si="1"/>
        <v>-0.77519379844961245</v>
      </c>
      <c r="I31" s="10"/>
      <c r="J31" s="12"/>
      <c r="K31" s="12">
        <f t="shared" si="2"/>
        <v>0</v>
      </c>
      <c r="L31" s="38">
        <f>VLOOKUP(B31,[1]Ост_все!$F$2:$N$1022,9,0)</f>
        <v>3983</v>
      </c>
    </row>
    <row r="32" spans="1:12" s="7" customFormat="1" ht="15.9" customHeight="1" x14ac:dyDescent="0.3">
      <c r="A32" s="48" t="s">
        <v>79</v>
      </c>
      <c r="B32" s="49"/>
      <c r="C32" s="48"/>
      <c r="D32" s="48"/>
      <c r="E32" s="48"/>
      <c r="F32" s="48"/>
      <c r="G32" s="48"/>
      <c r="H32" s="48"/>
      <c r="I32" s="48"/>
      <c r="J32" s="48"/>
      <c r="K32" s="48"/>
      <c r="L32" s="38"/>
    </row>
    <row r="33" spans="1:12" s="9" customFormat="1" ht="126" customHeight="1" x14ac:dyDescent="0.3">
      <c r="A33" s="19"/>
      <c r="B33" s="20" t="s">
        <v>80</v>
      </c>
      <c r="C33" s="21" t="s">
        <v>81</v>
      </c>
      <c r="D33" s="21" t="s">
        <v>82</v>
      </c>
      <c r="E33" s="21" t="s">
        <v>83</v>
      </c>
      <c r="F33" s="21">
        <f t="shared" ref="F33:F56" si="3">ROUND((((100-$J$2)/100)*E33),2)</f>
        <v>899</v>
      </c>
      <c r="G33" s="33"/>
      <c r="H33" s="33"/>
      <c r="I33" s="21" t="s">
        <v>84</v>
      </c>
      <c r="J33" s="22"/>
      <c r="K33" s="22">
        <f>IF(G33&gt;0,G33*J33,J33*F33)</f>
        <v>0</v>
      </c>
      <c r="L33" s="38">
        <f>VLOOKUP(B33,[1]Ост_все!$F$2:$N$1022,9,0)</f>
        <v>3642</v>
      </c>
    </row>
    <row r="34" spans="1:12" s="9" customFormat="1" ht="126" customHeight="1" x14ac:dyDescent="0.3">
      <c r="A34" s="44"/>
      <c r="B34" s="45" t="s">
        <v>1316</v>
      </c>
      <c r="C34" s="46" t="s">
        <v>1317</v>
      </c>
      <c r="D34" s="46" t="s">
        <v>82</v>
      </c>
      <c r="E34" s="46">
        <v>2199</v>
      </c>
      <c r="F34" s="21">
        <f t="shared" si="3"/>
        <v>2199</v>
      </c>
      <c r="G34" s="33"/>
      <c r="H34" s="43"/>
      <c r="I34" s="46" t="s">
        <v>65</v>
      </c>
      <c r="J34" s="47"/>
      <c r="K34" s="47">
        <f>J34*F34</f>
        <v>0</v>
      </c>
      <c r="L34" s="38"/>
    </row>
    <row r="35" spans="1:12" s="9" customFormat="1" ht="126" customHeight="1" x14ac:dyDescent="0.3">
      <c r="A35" s="11"/>
      <c r="B35" s="18" t="s">
        <v>85</v>
      </c>
      <c r="C35" s="10" t="s">
        <v>86</v>
      </c>
      <c r="D35" s="10" t="s">
        <v>82</v>
      </c>
      <c r="E35" s="10" t="s">
        <v>87</v>
      </c>
      <c r="F35" s="10">
        <f t="shared" si="3"/>
        <v>999</v>
      </c>
      <c r="G35" s="33">
        <v>259</v>
      </c>
      <c r="H35" s="43">
        <f>G35/E35-1</f>
        <v>-0.7407407407407407</v>
      </c>
      <c r="I35" s="10" t="s">
        <v>88</v>
      </c>
      <c r="J35" s="12"/>
      <c r="K35" s="12">
        <f t="shared" ref="K35:K55" si="4">IF(G35&gt;0,G35*J35,J35*F35)</f>
        <v>0</v>
      </c>
      <c r="L35" s="38">
        <f>VLOOKUP(B35,[1]Ост_все!$F$2:$N$1022,9,0)</f>
        <v>2016</v>
      </c>
    </row>
    <row r="36" spans="1:12" s="9" customFormat="1" ht="126" customHeight="1" x14ac:dyDescent="0.3">
      <c r="A36" s="11"/>
      <c r="B36" s="18" t="s">
        <v>89</v>
      </c>
      <c r="C36" s="10" t="s">
        <v>90</v>
      </c>
      <c r="D36" s="10" t="s">
        <v>82</v>
      </c>
      <c r="E36" s="10" t="s">
        <v>91</v>
      </c>
      <c r="F36" s="10">
        <f t="shared" si="3"/>
        <v>969</v>
      </c>
      <c r="G36" s="33"/>
      <c r="H36" s="33"/>
      <c r="I36" s="10"/>
      <c r="J36" s="12"/>
      <c r="K36" s="12">
        <f t="shared" si="4"/>
        <v>0</v>
      </c>
      <c r="L36" s="38">
        <f>VLOOKUP(B36,[1]Ост_все!$F$2:$N$1022,9,0)</f>
        <v>858</v>
      </c>
    </row>
    <row r="37" spans="1:12" s="9" customFormat="1" ht="126" customHeight="1" x14ac:dyDescent="0.3">
      <c r="A37" s="11"/>
      <c r="B37" s="18" t="s">
        <v>92</v>
      </c>
      <c r="C37" s="10" t="s">
        <v>93</v>
      </c>
      <c r="D37" s="10" t="s">
        <v>19</v>
      </c>
      <c r="E37" s="10">
        <v>1799</v>
      </c>
      <c r="F37" s="10">
        <f t="shared" si="3"/>
        <v>1799</v>
      </c>
      <c r="G37" s="33"/>
      <c r="H37" s="33"/>
      <c r="I37" s="10"/>
      <c r="J37" s="12"/>
      <c r="K37" s="12">
        <f t="shared" si="4"/>
        <v>0</v>
      </c>
      <c r="L37" s="38">
        <f>VLOOKUP(B37,[1]Ост_все!$F$2:$N$1022,9,0)</f>
        <v>2082</v>
      </c>
    </row>
    <row r="38" spans="1:12" s="9" customFormat="1" ht="126" customHeight="1" x14ac:dyDescent="0.3">
      <c r="A38" s="11"/>
      <c r="B38" s="18" t="s">
        <v>94</v>
      </c>
      <c r="C38" s="10" t="s">
        <v>95</v>
      </c>
      <c r="D38" s="10" t="s">
        <v>19</v>
      </c>
      <c r="E38" s="10">
        <v>1899</v>
      </c>
      <c r="F38" s="10">
        <f t="shared" si="3"/>
        <v>1899</v>
      </c>
      <c r="G38" s="33"/>
      <c r="H38" s="33"/>
      <c r="I38" s="10"/>
      <c r="J38" s="12"/>
      <c r="K38" s="12">
        <f t="shared" si="4"/>
        <v>0</v>
      </c>
      <c r="L38" s="38">
        <f>VLOOKUP(B38,[1]Ост_все!$F$2:$N$1022,9,0)</f>
        <v>1731</v>
      </c>
    </row>
    <row r="39" spans="1:12" s="9" customFormat="1" ht="126" customHeight="1" x14ac:dyDescent="0.3">
      <c r="A39" s="11"/>
      <c r="B39" s="18" t="s">
        <v>96</v>
      </c>
      <c r="C39" s="10" t="s">
        <v>97</v>
      </c>
      <c r="D39" s="10" t="s">
        <v>19</v>
      </c>
      <c r="E39" s="10">
        <v>1799</v>
      </c>
      <c r="F39" s="10">
        <f t="shared" si="3"/>
        <v>1799</v>
      </c>
      <c r="G39" s="33"/>
      <c r="H39" s="33"/>
      <c r="I39" s="10"/>
      <c r="J39" s="12"/>
      <c r="K39" s="12">
        <f t="shared" si="4"/>
        <v>0</v>
      </c>
      <c r="L39" s="38">
        <f>VLOOKUP(B39,[1]Ост_все!$F$2:$N$1022,9,0)</f>
        <v>1729</v>
      </c>
    </row>
    <row r="40" spans="1:12" s="9" customFormat="1" ht="126" customHeight="1" x14ac:dyDescent="0.3">
      <c r="A40" s="11"/>
      <c r="B40" s="18" t="s">
        <v>98</v>
      </c>
      <c r="C40" s="10" t="s">
        <v>99</v>
      </c>
      <c r="D40" s="10" t="s">
        <v>82</v>
      </c>
      <c r="E40" s="10" t="s">
        <v>100</v>
      </c>
      <c r="F40" s="10">
        <f t="shared" si="3"/>
        <v>499</v>
      </c>
      <c r="G40" s="33">
        <v>119</v>
      </c>
      <c r="H40" s="43">
        <f t="shared" ref="H40:H41" si="5">G40/E40-1</f>
        <v>-0.76152304609218435</v>
      </c>
      <c r="I40" s="10" t="s">
        <v>101</v>
      </c>
      <c r="J40" s="12"/>
      <c r="K40" s="12">
        <f t="shared" si="4"/>
        <v>0</v>
      </c>
      <c r="L40" s="38">
        <f>VLOOKUP(B40,[1]Ост_все!$F$2:$N$1022,9,0)</f>
        <v>2861</v>
      </c>
    </row>
    <row r="41" spans="1:12" s="9" customFormat="1" ht="126" customHeight="1" x14ac:dyDescent="0.3">
      <c r="A41" s="11"/>
      <c r="B41" s="18" t="s">
        <v>103</v>
      </c>
      <c r="C41" s="10" t="s">
        <v>104</v>
      </c>
      <c r="D41" s="10" t="s">
        <v>82</v>
      </c>
      <c r="E41" s="10" t="s">
        <v>100</v>
      </c>
      <c r="F41" s="10">
        <f t="shared" si="3"/>
        <v>499</v>
      </c>
      <c r="G41" s="33">
        <v>99</v>
      </c>
      <c r="H41" s="43">
        <f t="shared" si="5"/>
        <v>-0.80160320641282568</v>
      </c>
      <c r="I41" s="10"/>
      <c r="J41" s="12"/>
      <c r="K41" s="12">
        <f t="shared" si="4"/>
        <v>0</v>
      </c>
      <c r="L41" s="38">
        <f>VLOOKUP(B41,[1]Ост_все!$F$2:$N$1022,9,0)</f>
        <v>1805</v>
      </c>
    </row>
    <row r="42" spans="1:12" s="9" customFormat="1" ht="126" customHeight="1" x14ac:dyDescent="0.3">
      <c r="A42" s="11"/>
      <c r="B42" s="18" t="s">
        <v>105</v>
      </c>
      <c r="C42" s="10" t="s">
        <v>106</v>
      </c>
      <c r="D42" s="10" t="s">
        <v>82</v>
      </c>
      <c r="E42" s="10">
        <v>2499</v>
      </c>
      <c r="F42" s="10">
        <f t="shared" si="3"/>
        <v>2499</v>
      </c>
      <c r="G42" s="33"/>
      <c r="H42" s="33"/>
      <c r="I42" s="10"/>
      <c r="J42" s="12"/>
      <c r="K42" s="12">
        <f t="shared" si="4"/>
        <v>0</v>
      </c>
      <c r="L42" s="38">
        <f>VLOOKUP(B42,[1]Ост_все!$F$2:$N$1022,9,0)</f>
        <v>1800</v>
      </c>
    </row>
    <row r="43" spans="1:12" s="9" customFormat="1" ht="126" customHeight="1" x14ac:dyDescent="0.3">
      <c r="A43" s="11"/>
      <c r="B43" s="18" t="s">
        <v>107</v>
      </c>
      <c r="C43" s="10" t="s">
        <v>108</v>
      </c>
      <c r="D43" s="10" t="s">
        <v>82</v>
      </c>
      <c r="E43" s="10">
        <v>1799</v>
      </c>
      <c r="F43" s="10">
        <f t="shared" si="3"/>
        <v>1799</v>
      </c>
      <c r="G43" s="33"/>
      <c r="H43" s="33"/>
      <c r="I43" s="10"/>
      <c r="J43" s="12"/>
      <c r="K43" s="12">
        <f t="shared" si="4"/>
        <v>0</v>
      </c>
      <c r="L43" s="38">
        <f>VLOOKUP(B43,[1]Ост_все!$F$2:$N$1022,9,0)</f>
        <v>3645</v>
      </c>
    </row>
    <row r="44" spans="1:12" s="9" customFormat="1" ht="126" customHeight="1" x14ac:dyDescent="0.3">
      <c r="A44" s="11"/>
      <c r="B44" s="18" t="s">
        <v>109</v>
      </c>
      <c r="C44" s="10" t="s">
        <v>110</v>
      </c>
      <c r="D44" s="10" t="s">
        <v>82</v>
      </c>
      <c r="E44" s="10">
        <v>1199</v>
      </c>
      <c r="F44" s="10">
        <f t="shared" si="3"/>
        <v>1199</v>
      </c>
      <c r="G44" s="33">
        <v>350</v>
      </c>
      <c r="H44" s="43">
        <f>G44/E44-1</f>
        <v>-0.70809007506255206</v>
      </c>
      <c r="I44" s="10"/>
      <c r="J44" s="12"/>
      <c r="K44" s="12">
        <f t="shared" si="4"/>
        <v>0</v>
      </c>
      <c r="L44" s="38">
        <f>VLOOKUP(B44,[1]Ост_все!$F$2:$N$1022,9,0)</f>
        <v>1154</v>
      </c>
    </row>
    <row r="45" spans="1:12" s="9" customFormat="1" ht="126" customHeight="1" x14ac:dyDescent="0.3">
      <c r="A45" s="11"/>
      <c r="B45" s="18" t="s">
        <v>111</v>
      </c>
      <c r="C45" s="10" t="s">
        <v>112</v>
      </c>
      <c r="D45" s="10" t="s">
        <v>19</v>
      </c>
      <c r="E45" s="10">
        <v>1399</v>
      </c>
      <c r="F45" s="10">
        <f t="shared" si="3"/>
        <v>1399</v>
      </c>
      <c r="G45" s="33"/>
      <c r="H45" s="33"/>
      <c r="I45" s="10"/>
      <c r="J45" s="12"/>
      <c r="K45" s="12">
        <f t="shared" si="4"/>
        <v>0</v>
      </c>
      <c r="L45" s="38">
        <f>VLOOKUP(B45,[1]Ост_все!$F$2:$N$1022,9,0)</f>
        <v>582</v>
      </c>
    </row>
    <row r="46" spans="1:12" s="9" customFormat="1" ht="126" customHeight="1" x14ac:dyDescent="0.3">
      <c r="A46" s="11"/>
      <c r="B46" s="18" t="s">
        <v>113</v>
      </c>
      <c r="C46" s="10" t="s">
        <v>114</v>
      </c>
      <c r="D46" s="10" t="s">
        <v>82</v>
      </c>
      <c r="E46" s="10">
        <v>1899</v>
      </c>
      <c r="F46" s="10">
        <f t="shared" si="3"/>
        <v>1899</v>
      </c>
      <c r="G46" s="33"/>
      <c r="H46" s="33"/>
      <c r="I46" s="10" t="s">
        <v>115</v>
      </c>
      <c r="J46" s="12"/>
      <c r="K46" s="12">
        <f t="shared" si="4"/>
        <v>0</v>
      </c>
      <c r="L46" s="38">
        <f>VLOOKUP(B46,[1]Ост_все!$F$2:$N$1022,9,0)</f>
        <v>5446</v>
      </c>
    </row>
    <row r="47" spans="1:12" s="9" customFormat="1" ht="168" customHeight="1" x14ac:dyDescent="0.3">
      <c r="A47" s="11"/>
      <c r="B47" s="18" t="s">
        <v>117</v>
      </c>
      <c r="C47" s="10" t="s">
        <v>118</v>
      </c>
      <c r="D47" s="10" t="s">
        <v>82</v>
      </c>
      <c r="E47" s="10" t="s">
        <v>87</v>
      </c>
      <c r="F47" s="10">
        <f t="shared" si="3"/>
        <v>999</v>
      </c>
      <c r="G47" s="33"/>
      <c r="H47" s="33"/>
      <c r="I47" s="10"/>
      <c r="J47" s="12"/>
      <c r="K47" s="12">
        <f t="shared" si="4"/>
        <v>0</v>
      </c>
      <c r="L47" s="38">
        <f>VLOOKUP(B47,[1]Ост_все!$F$2:$N$1022,9,0)</f>
        <v>998</v>
      </c>
    </row>
    <row r="48" spans="1:12" s="9" customFormat="1" ht="126" customHeight="1" x14ac:dyDescent="0.3">
      <c r="A48" s="11"/>
      <c r="B48" s="18" t="s">
        <v>119</v>
      </c>
      <c r="C48" s="10" t="s">
        <v>120</v>
      </c>
      <c r="D48" s="10" t="s">
        <v>82</v>
      </c>
      <c r="E48" s="10" t="s">
        <v>121</v>
      </c>
      <c r="F48" s="10">
        <f t="shared" si="3"/>
        <v>799</v>
      </c>
      <c r="G48" s="33"/>
      <c r="H48" s="33"/>
      <c r="I48" s="10" t="s">
        <v>115</v>
      </c>
      <c r="J48" s="12"/>
      <c r="K48" s="12">
        <f t="shared" si="4"/>
        <v>0</v>
      </c>
      <c r="L48" s="38">
        <f>VLOOKUP(B48,[1]Ост_все!$F$2:$N$1022,9,0)</f>
        <v>8135</v>
      </c>
    </row>
    <row r="49" spans="1:12" s="9" customFormat="1" ht="126" customHeight="1" x14ac:dyDescent="0.3">
      <c r="A49" s="11"/>
      <c r="B49" s="18" t="s">
        <v>122</v>
      </c>
      <c r="C49" s="10" t="s">
        <v>123</v>
      </c>
      <c r="D49" s="10" t="s">
        <v>82</v>
      </c>
      <c r="E49" s="10" t="s">
        <v>124</v>
      </c>
      <c r="F49" s="10">
        <f t="shared" si="3"/>
        <v>699</v>
      </c>
      <c r="G49" s="33">
        <v>135</v>
      </c>
      <c r="H49" s="43">
        <f t="shared" ref="H49:H54" si="6">G49/E49-1</f>
        <v>-0.80686695278969955</v>
      </c>
      <c r="I49" s="10"/>
      <c r="J49" s="12"/>
      <c r="K49" s="12">
        <f t="shared" si="4"/>
        <v>0</v>
      </c>
      <c r="L49" s="38">
        <f>VLOOKUP(B49,[1]Ост_все!$F$2:$N$1022,9,0)</f>
        <v>2431</v>
      </c>
    </row>
    <row r="50" spans="1:12" s="9" customFormat="1" ht="126" customHeight="1" x14ac:dyDescent="0.3">
      <c r="A50" s="11"/>
      <c r="B50" s="18" t="s">
        <v>125</v>
      </c>
      <c r="C50" s="10" t="s">
        <v>126</v>
      </c>
      <c r="D50" s="10" t="s">
        <v>82</v>
      </c>
      <c r="E50" s="10" t="s">
        <v>124</v>
      </c>
      <c r="F50" s="10">
        <f t="shared" si="3"/>
        <v>699</v>
      </c>
      <c r="G50" s="33">
        <v>135</v>
      </c>
      <c r="H50" s="43">
        <f t="shared" si="6"/>
        <v>-0.80686695278969955</v>
      </c>
      <c r="I50" s="10"/>
      <c r="J50" s="12"/>
      <c r="K50" s="12">
        <f t="shared" si="4"/>
        <v>0</v>
      </c>
      <c r="L50" s="38">
        <f>VLOOKUP(B50,[1]Ост_все!$F$2:$N$1022,9,0)</f>
        <v>3690</v>
      </c>
    </row>
    <row r="51" spans="1:12" s="9" customFormat="1" ht="126" customHeight="1" x14ac:dyDescent="0.3">
      <c r="A51" s="11"/>
      <c r="B51" s="18" t="s">
        <v>127</v>
      </c>
      <c r="C51" s="10" t="s">
        <v>128</v>
      </c>
      <c r="D51" s="10" t="s">
        <v>82</v>
      </c>
      <c r="E51" s="10" t="s">
        <v>87</v>
      </c>
      <c r="F51" s="10">
        <f t="shared" si="3"/>
        <v>999</v>
      </c>
      <c r="G51" s="33">
        <v>225</v>
      </c>
      <c r="H51" s="43">
        <f t="shared" si="6"/>
        <v>-0.77477477477477474</v>
      </c>
      <c r="I51" s="10" t="s">
        <v>101</v>
      </c>
      <c r="J51" s="12"/>
      <c r="K51" s="12">
        <f t="shared" si="4"/>
        <v>0</v>
      </c>
      <c r="L51" s="38">
        <f>VLOOKUP(B51,[1]Ост_все!$F$2:$N$1022,9,0)</f>
        <v>3589</v>
      </c>
    </row>
    <row r="52" spans="1:12" s="9" customFormat="1" ht="126" customHeight="1" x14ac:dyDescent="0.3">
      <c r="A52" s="11"/>
      <c r="B52" s="18" t="s">
        <v>129</v>
      </c>
      <c r="C52" s="10" t="s">
        <v>130</v>
      </c>
      <c r="D52" s="10" t="s">
        <v>82</v>
      </c>
      <c r="E52" s="10" t="s">
        <v>131</v>
      </c>
      <c r="F52" s="10">
        <f t="shared" si="3"/>
        <v>949</v>
      </c>
      <c r="G52" s="33">
        <v>309</v>
      </c>
      <c r="H52" s="43">
        <f t="shared" si="6"/>
        <v>-0.67439409905163328</v>
      </c>
      <c r="I52" s="10" t="s">
        <v>101</v>
      </c>
      <c r="J52" s="12"/>
      <c r="K52" s="12">
        <f t="shared" si="4"/>
        <v>0</v>
      </c>
      <c r="L52" s="38">
        <f>VLOOKUP(B52,[1]Ост_все!$F$2:$N$1022,9,0)</f>
        <v>219</v>
      </c>
    </row>
    <row r="53" spans="1:12" s="9" customFormat="1" ht="126" customHeight="1" x14ac:dyDescent="0.3">
      <c r="A53" s="11"/>
      <c r="B53" s="18" t="s">
        <v>132</v>
      </c>
      <c r="C53" s="10" t="s">
        <v>133</v>
      </c>
      <c r="D53" s="10" t="s">
        <v>82</v>
      </c>
      <c r="E53" s="10" t="s">
        <v>134</v>
      </c>
      <c r="F53" s="10">
        <f t="shared" si="3"/>
        <v>399</v>
      </c>
      <c r="G53" s="33">
        <v>135</v>
      </c>
      <c r="H53" s="43">
        <f t="shared" si="6"/>
        <v>-0.66165413533834583</v>
      </c>
      <c r="I53" s="10"/>
      <c r="J53" s="12"/>
      <c r="K53" s="12">
        <f t="shared" si="4"/>
        <v>0</v>
      </c>
      <c r="L53" s="38">
        <f>VLOOKUP(B53,[1]Ост_все!$F$2:$N$1022,9,0)</f>
        <v>2861</v>
      </c>
    </row>
    <row r="54" spans="1:12" s="9" customFormat="1" ht="126" customHeight="1" x14ac:dyDescent="0.3">
      <c r="A54" s="11"/>
      <c r="B54" s="18" t="s">
        <v>135</v>
      </c>
      <c r="C54" s="10" t="s">
        <v>136</v>
      </c>
      <c r="D54" s="10" t="s">
        <v>82</v>
      </c>
      <c r="E54" s="10" t="s">
        <v>124</v>
      </c>
      <c r="F54" s="10">
        <f t="shared" si="3"/>
        <v>699</v>
      </c>
      <c r="G54" s="33">
        <v>249</v>
      </c>
      <c r="H54" s="43">
        <f t="shared" si="6"/>
        <v>-0.64377682403433478</v>
      </c>
      <c r="I54" s="10"/>
      <c r="J54" s="12"/>
      <c r="K54" s="12">
        <f t="shared" si="4"/>
        <v>0</v>
      </c>
      <c r="L54" s="38">
        <f>VLOOKUP(B54,[1]Ост_все!$F$2:$N$1022,9,0)</f>
        <v>2475</v>
      </c>
    </row>
    <row r="55" spans="1:12" s="9" customFormat="1" ht="126" customHeight="1" x14ac:dyDescent="0.3">
      <c r="A55" s="11"/>
      <c r="B55" s="18" t="s">
        <v>137</v>
      </c>
      <c r="C55" s="10" t="s">
        <v>138</v>
      </c>
      <c r="D55" s="10" t="s">
        <v>82</v>
      </c>
      <c r="E55" s="10" t="s">
        <v>124</v>
      </c>
      <c r="F55" s="10">
        <f t="shared" si="3"/>
        <v>699</v>
      </c>
      <c r="G55" s="33"/>
      <c r="H55" s="33"/>
      <c r="I55" s="10" t="s">
        <v>1310</v>
      </c>
      <c r="J55" s="12"/>
      <c r="K55" s="12">
        <f t="shared" si="4"/>
        <v>0</v>
      </c>
      <c r="L55" s="38">
        <f>VLOOKUP(B55,[1]Ост_все!$F$2:$N$1022,9,0)</f>
        <v>150</v>
      </c>
    </row>
    <row r="56" spans="1:12" s="7" customFormat="1" ht="126" customHeight="1" x14ac:dyDescent="0.3">
      <c r="A56" s="19"/>
      <c r="B56" s="20" t="s">
        <v>140</v>
      </c>
      <c r="C56" s="21" t="s">
        <v>141</v>
      </c>
      <c r="D56" s="21" t="s">
        <v>82</v>
      </c>
      <c r="E56" s="21" t="s">
        <v>121</v>
      </c>
      <c r="F56" s="21">
        <f t="shared" si="3"/>
        <v>799</v>
      </c>
      <c r="G56" s="33"/>
      <c r="H56" s="33"/>
      <c r="I56" s="21" t="s">
        <v>84</v>
      </c>
      <c r="J56" s="22"/>
      <c r="K56" s="22">
        <f>J56*F56</f>
        <v>0</v>
      </c>
      <c r="L56" s="38">
        <v>7213</v>
      </c>
    </row>
    <row r="57" spans="1:12" s="7" customFormat="1" ht="15.9" customHeight="1" x14ac:dyDescent="0.3">
      <c r="A57" s="48" t="s">
        <v>1312</v>
      </c>
      <c r="B57" s="49"/>
      <c r="C57" s="48"/>
      <c r="D57" s="48"/>
      <c r="E57" s="48"/>
      <c r="F57" s="48"/>
      <c r="G57" s="48"/>
      <c r="H57" s="48"/>
      <c r="I57" s="48"/>
      <c r="J57" s="48"/>
      <c r="K57" s="48"/>
      <c r="L57" s="38"/>
    </row>
    <row r="58" spans="1:12" s="9" customFormat="1" ht="126" customHeight="1" x14ac:dyDescent="0.3">
      <c r="A58" s="11"/>
      <c r="B58" s="18" t="s">
        <v>142</v>
      </c>
      <c r="C58" s="10" t="s">
        <v>143</v>
      </c>
      <c r="D58" s="10" t="s">
        <v>82</v>
      </c>
      <c r="E58" s="10" t="s">
        <v>144</v>
      </c>
      <c r="F58" s="10">
        <f t="shared" ref="F58:F70" si="7">ROUND((((100-$J$2)/100)*E58),2)</f>
        <v>159</v>
      </c>
      <c r="G58" s="33"/>
      <c r="H58" s="33"/>
      <c r="I58" s="10"/>
      <c r="J58" s="12"/>
      <c r="K58" s="12">
        <f t="shared" ref="K58:K70" si="8">IF(G58&gt;0,G58*J58,J58*F58)</f>
        <v>0</v>
      </c>
      <c r="L58" s="38">
        <f>VLOOKUP(B58,[1]Ост_все!$F$2:$N$1022,9,0)</f>
        <v>424</v>
      </c>
    </row>
    <row r="59" spans="1:12" s="9" customFormat="1" ht="126" customHeight="1" x14ac:dyDescent="0.3">
      <c r="A59" s="11"/>
      <c r="B59" s="18" t="s">
        <v>145</v>
      </c>
      <c r="C59" s="10" t="s">
        <v>146</v>
      </c>
      <c r="D59" s="10" t="s">
        <v>82</v>
      </c>
      <c r="E59" s="10" t="s">
        <v>144</v>
      </c>
      <c r="F59" s="10">
        <f t="shared" si="7"/>
        <v>159</v>
      </c>
      <c r="G59" s="33"/>
      <c r="H59" s="33"/>
      <c r="I59" s="10"/>
      <c r="J59" s="12"/>
      <c r="K59" s="12">
        <f t="shared" si="8"/>
        <v>0</v>
      </c>
      <c r="L59" s="38">
        <f>VLOOKUP(B59,[1]Ост_все!$F$2:$N$1022,9,0)</f>
        <v>2492</v>
      </c>
    </row>
    <row r="60" spans="1:12" s="9" customFormat="1" ht="126" customHeight="1" x14ac:dyDescent="0.3">
      <c r="A60" s="11"/>
      <c r="B60" s="18" t="s">
        <v>147</v>
      </c>
      <c r="C60" s="10" t="s">
        <v>148</v>
      </c>
      <c r="D60" s="10" t="s">
        <v>82</v>
      </c>
      <c r="E60" s="10" t="s">
        <v>144</v>
      </c>
      <c r="F60" s="10">
        <f t="shared" si="7"/>
        <v>159</v>
      </c>
      <c r="G60" s="33"/>
      <c r="H60" s="33"/>
      <c r="I60" s="10"/>
      <c r="J60" s="12"/>
      <c r="K60" s="12">
        <f t="shared" si="8"/>
        <v>0</v>
      </c>
      <c r="L60" s="38">
        <f>VLOOKUP(B60,[1]Ост_все!$F$2:$N$1022,9,0)</f>
        <v>2701</v>
      </c>
    </row>
    <row r="61" spans="1:12" s="9" customFormat="1" ht="126" customHeight="1" x14ac:dyDescent="0.3">
      <c r="A61" s="11"/>
      <c r="B61" s="18" t="s">
        <v>149</v>
      </c>
      <c r="C61" s="10" t="s">
        <v>150</v>
      </c>
      <c r="D61" s="10" t="s">
        <v>82</v>
      </c>
      <c r="E61" s="10" t="s">
        <v>144</v>
      </c>
      <c r="F61" s="10">
        <f t="shared" si="7"/>
        <v>159</v>
      </c>
      <c r="G61" s="33"/>
      <c r="H61" s="33"/>
      <c r="I61" s="10"/>
      <c r="J61" s="12"/>
      <c r="K61" s="12">
        <f t="shared" si="8"/>
        <v>0</v>
      </c>
      <c r="L61" s="38">
        <f>VLOOKUP(B61,[1]Ост_все!$F$2:$N$1022,9,0)</f>
        <v>741</v>
      </c>
    </row>
    <row r="62" spans="1:12" s="9" customFormat="1" ht="126" customHeight="1" x14ac:dyDescent="0.3">
      <c r="A62" s="11"/>
      <c r="B62" s="18" t="s">
        <v>151</v>
      </c>
      <c r="C62" s="10" t="s">
        <v>152</v>
      </c>
      <c r="D62" s="10" t="s">
        <v>82</v>
      </c>
      <c r="E62" s="10" t="s">
        <v>144</v>
      </c>
      <c r="F62" s="10">
        <f t="shared" si="7"/>
        <v>159</v>
      </c>
      <c r="G62" s="33"/>
      <c r="H62" s="33"/>
      <c r="I62" s="10"/>
      <c r="J62" s="12"/>
      <c r="K62" s="12">
        <f t="shared" si="8"/>
        <v>0</v>
      </c>
      <c r="L62" s="38">
        <f>VLOOKUP(B62,[1]Ост_все!$F$2:$N$1022,9,0)</f>
        <v>2722</v>
      </c>
    </row>
    <row r="63" spans="1:12" s="9" customFormat="1" ht="126" customHeight="1" x14ac:dyDescent="0.3">
      <c r="A63" s="11"/>
      <c r="B63" s="18" t="s">
        <v>154</v>
      </c>
      <c r="C63" s="10" t="s">
        <v>155</v>
      </c>
      <c r="D63" s="10" t="s">
        <v>82</v>
      </c>
      <c r="E63" s="10" t="s">
        <v>144</v>
      </c>
      <c r="F63" s="10">
        <f t="shared" si="7"/>
        <v>159</v>
      </c>
      <c r="G63" s="33"/>
      <c r="H63" s="33"/>
      <c r="I63" s="10" t="s">
        <v>1310</v>
      </c>
      <c r="J63" s="12"/>
      <c r="K63" s="12">
        <f t="shared" si="8"/>
        <v>0</v>
      </c>
      <c r="L63" s="38">
        <f>VLOOKUP(B63,[1]Ост_все!$F$2:$N$1022,9,0)</f>
        <v>5</v>
      </c>
    </row>
    <row r="64" spans="1:12" s="9" customFormat="1" ht="126" customHeight="1" x14ac:dyDescent="0.3">
      <c r="A64" s="11"/>
      <c r="B64" s="18" t="s">
        <v>156</v>
      </c>
      <c r="C64" s="10" t="s">
        <v>157</v>
      </c>
      <c r="D64" s="10" t="s">
        <v>82</v>
      </c>
      <c r="E64" s="10" t="s">
        <v>144</v>
      </c>
      <c r="F64" s="10">
        <f t="shared" si="7"/>
        <v>159</v>
      </c>
      <c r="G64" s="33"/>
      <c r="H64" s="33"/>
      <c r="I64" s="10"/>
      <c r="J64" s="12"/>
      <c r="K64" s="12">
        <f t="shared" si="8"/>
        <v>0</v>
      </c>
      <c r="L64" s="38">
        <f>VLOOKUP(B64,[1]Ост_все!$F$2:$N$1022,9,0)</f>
        <v>1408</v>
      </c>
    </row>
    <row r="65" spans="1:12" s="9" customFormat="1" ht="126" customHeight="1" x14ac:dyDescent="0.3">
      <c r="A65" s="11"/>
      <c r="B65" s="18" t="s">
        <v>158</v>
      </c>
      <c r="C65" s="10" t="s">
        <v>159</v>
      </c>
      <c r="D65" s="10" t="s">
        <v>82</v>
      </c>
      <c r="E65" s="10" t="s">
        <v>144</v>
      </c>
      <c r="F65" s="10">
        <f t="shared" si="7"/>
        <v>159</v>
      </c>
      <c r="G65" s="33"/>
      <c r="H65" s="33"/>
      <c r="I65" s="10" t="s">
        <v>1310</v>
      </c>
      <c r="J65" s="12"/>
      <c r="K65" s="12">
        <f t="shared" si="8"/>
        <v>0</v>
      </c>
      <c r="L65" s="38">
        <f>VLOOKUP(B65,[1]Ост_все!$F$2:$N$1022,9,0)</f>
        <v>192</v>
      </c>
    </row>
    <row r="66" spans="1:12" s="9" customFormat="1" ht="126" customHeight="1" x14ac:dyDescent="0.3">
      <c r="A66" s="11"/>
      <c r="B66" s="18" t="s">
        <v>161</v>
      </c>
      <c r="C66" s="10" t="s">
        <v>162</v>
      </c>
      <c r="D66" s="10" t="s">
        <v>82</v>
      </c>
      <c r="E66" s="10" t="s">
        <v>144</v>
      </c>
      <c r="F66" s="10">
        <f t="shared" si="7"/>
        <v>159</v>
      </c>
      <c r="G66" s="33"/>
      <c r="H66" s="33"/>
      <c r="I66" s="10"/>
      <c r="J66" s="12"/>
      <c r="K66" s="12">
        <f t="shared" si="8"/>
        <v>0</v>
      </c>
      <c r="L66" s="38">
        <f>VLOOKUP(B66,[1]Ост_все!$F$2:$N$1022,9,0)</f>
        <v>1391</v>
      </c>
    </row>
    <row r="67" spans="1:12" s="9" customFormat="1" ht="126" customHeight="1" x14ac:dyDescent="0.3">
      <c r="A67" s="11"/>
      <c r="B67" s="18" t="s">
        <v>163</v>
      </c>
      <c r="C67" s="10" t="s">
        <v>164</v>
      </c>
      <c r="D67" s="10" t="s">
        <v>82</v>
      </c>
      <c r="E67" s="10" t="s">
        <v>144</v>
      </c>
      <c r="F67" s="10">
        <f t="shared" si="7"/>
        <v>159</v>
      </c>
      <c r="G67" s="33"/>
      <c r="H67" s="33"/>
      <c r="I67" s="10"/>
      <c r="J67" s="12"/>
      <c r="K67" s="12">
        <f t="shared" si="8"/>
        <v>0</v>
      </c>
      <c r="L67" s="38">
        <f>VLOOKUP(B67,[1]Ост_все!$F$2:$N$1022,9,0)</f>
        <v>3808</v>
      </c>
    </row>
    <row r="68" spans="1:12" s="9" customFormat="1" ht="126" customHeight="1" x14ac:dyDescent="0.3">
      <c r="A68" s="11"/>
      <c r="B68" s="18" t="s">
        <v>165</v>
      </c>
      <c r="C68" s="10">
        <v>4607177459769</v>
      </c>
      <c r="D68" s="10" t="s">
        <v>82</v>
      </c>
      <c r="E68" s="10" t="s">
        <v>153</v>
      </c>
      <c r="F68" s="10">
        <f t="shared" si="7"/>
        <v>99</v>
      </c>
      <c r="G68" s="33">
        <v>35</v>
      </c>
      <c r="H68" s="43">
        <f>G68/E68-1</f>
        <v>-0.64646464646464641</v>
      </c>
      <c r="I68" s="10" t="s">
        <v>1310</v>
      </c>
      <c r="J68" s="12"/>
      <c r="K68" s="12">
        <f t="shared" si="8"/>
        <v>0</v>
      </c>
      <c r="L68" s="38">
        <f>VLOOKUP(B68,[1]Ост_все!$F$2:$N$1022,9,0)</f>
        <v>324</v>
      </c>
    </row>
    <row r="69" spans="1:12" s="9" customFormat="1" ht="126" customHeight="1" x14ac:dyDescent="0.3">
      <c r="A69" s="11"/>
      <c r="B69" s="18" t="s">
        <v>166</v>
      </c>
      <c r="C69" s="10" t="s">
        <v>167</v>
      </c>
      <c r="D69" s="10" t="s">
        <v>82</v>
      </c>
      <c r="E69" s="10" t="s">
        <v>144</v>
      </c>
      <c r="F69" s="10">
        <f t="shared" si="7"/>
        <v>159</v>
      </c>
      <c r="G69" s="33"/>
      <c r="H69" s="33"/>
      <c r="I69" s="10" t="s">
        <v>101</v>
      </c>
      <c r="J69" s="12"/>
      <c r="K69" s="12">
        <f t="shared" si="8"/>
        <v>0</v>
      </c>
      <c r="L69" s="38">
        <f>VLOOKUP(B69,[1]Ост_все!$F$2:$N$1022,9,0)</f>
        <v>1177</v>
      </c>
    </row>
    <row r="70" spans="1:12" s="9" customFormat="1" ht="126" customHeight="1" x14ac:dyDescent="0.3">
      <c r="A70" s="11"/>
      <c r="B70" s="18" t="s">
        <v>168</v>
      </c>
      <c r="C70" s="10" t="s">
        <v>169</v>
      </c>
      <c r="D70" s="10" t="s">
        <v>82</v>
      </c>
      <c r="E70" s="10" t="s">
        <v>144</v>
      </c>
      <c r="F70" s="10">
        <f t="shared" si="7"/>
        <v>159</v>
      </c>
      <c r="G70" s="33"/>
      <c r="H70" s="33"/>
      <c r="I70" s="10"/>
      <c r="J70" s="12"/>
      <c r="K70" s="12">
        <f t="shared" si="8"/>
        <v>0</v>
      </c>
      <c r="L70" s="38">
        <f>VLOOKUP(B70,[1]Ост_все!$F$2:$N$1022,9,0)</f>
        <v>1740</v>
      </c>
    </row>
    <row r="71" spans="1:12" s="7" customFormat="1" ht="15.9" customHeight="1" x14ac:dyDescent="0.3">
      <c r="A71" s="48" t="s">
        <v>170</v>
      </c>
      <c r="B71" s="49"/>
      <c r="C71" s="48"/>
      <c r="D71" s="48"/>
      <c r="E71" s="48"/>
      <c r="F71" s="48"/>
      <c r="G71" s="48"/>
      <c r="H71" s="48"/>
      <c r="I71" s="48"/>
      <c r="J71" s="48"/>
      <c r="K71" s="48"/>
      <c r="L71" s="38"/>
    </row>
    <row r="72" spans="1:12" s="9" customFormat="1" ht="126" customHeight="1" x14ac:dyDescent="0.3">
      <c r="A72" s="11"/>
      <c r="B72" s="18" t="s">
        <v>171</v>
      </c>
      <c r="C72" s="10" t="s">
        <v>172</v>
      </c>
      <c r="D72" s="10" t="s">
        <v>82</v>
      </c>
      <c r="E72" s="10" t="s">
        <v>173</v>
      </c>
      <c r="F72" s="10">
        <f t="shared" ref="F72:F91" si="9">ROUND((((100-$J$2)/100)*E72),2)</f>
        <v>119</v>
      </c>
      <c r="G72" s="33">
        <v>39</v>
      </c>
      <c r="H72" s="43">
        <f t="shared" ref="H72:H75" si="10">G72/E72-1</f>
        <v>-0.67226890756302526</v>
      </c>
      <c r="I72" s="10"/>
      <c r="J72" s="12"/>
      <c r="K72" s="12">
        <f t="shared" ref="K72:K74" si="11">IF(G72&gt;0,G72*J72,J72*F72)</f>
        <v>0</v>
      </c>
      <c r="L72" s="38">
        <f>VLOOKUP(B72,[1]Ост_все!$F$2:$N$1022,9,0)</f>
        <v>4571</v>
      </c>
    </row>
    <row r="73" spans="1:12" s="9" customFormat="1" ht="126" customHeight="1" x14ac:dyDescent="0.3">
      <c r="A73" s="11"/>
      <c r="B73" s="18" t="s">
        <v>174</v>
      </c>
      <c r="C73" s="10" t="s">
        <v>175</v>
      </c>
      <c r="D73" s="10" t="s">
        <v>82</v>
      </c>
      <c r="E73" s="10" t="s">
        <v>173</v>
      </c>
      <c r="F73" s="10">
        <f t="shared" si="9"/>
        <v>119</v>
      </c>
      <c r="G73" s="33">
        <v>39</v>
      </c>
      <c r="H73" s="43">
        <f t="shared" si="10"/>
        <v>-0.67226890756302526</v>
      </c>
      <c r="I73" s="10"/>
      <c r="J73" s="12"/>
      <c r="K73" s="12">
        <f t="shared" si="11"/>
        <v>0</v>
      </c>
      <c r="L73" s="38">
        <f>VLOOKUP(B73,[1]Ост_все!$F$2:$N$1022,9,0)</f>
        <v>3861</v>
      </c>
    </row>
    <row r="74" spans="1:12" s="9" customFormat="1" ht="126" customHeight="1" x14ac:dyDescent="0.3">
      <c r="A74" s="11"/>
      <c r="B74" s="18" t="s">
        <v>176</v>
      </c>
      <c r="C74" s="10" t="s">
        <v>177</v>
      </c>
      <c r="D74" s="10" t="s">
        <v>82</v>
      </c>
      <c r="E74" s="10" t="s">
        <v>173</v>
      </c>
      <c r="F74" s="10">
        <f t="shared" si="9"/>
        <v>119</v>
      </c>
      <c r="G74" s="33">
        <v>39</v>
      </c>
      <c r="H74" s="43">
        <f t="shared" si="10"/>
        <v>-0.67226890756302526</v>
      </c>
      <c r="I74" s="10"/>
      <c r="J74" s="12"/>
      <c r="K74" s="12">
        <f t="shared" si="11"/>
        <v>0</v>
      </c>
      <c r="L74" s="38">
        <f>VLOOKUP(B74,[1]Ост_все!$F$2:$N$1022,9,0)</f>
        <v>4582</v>
      </c>
    </row>
    <row r="75" spans="1:12" s="7" customFormat="1" ht="126" customHeight="1" x14ac:dyDescent="0.3">
      <c r="A75" s="19"/>
      <c r="B75" s="20" t="s">
        <v>178</v>
      </c>
      <c r="C75" s="21" t="s">
        <v>179</v>
      </c>
      <c r="D75" s="21" t="s">
        <v>82</v>
      </c>
      <c r="E75" s="21" t="s">
        <v>153</v>
      </c>
      <c r="F75" s="21">
        <f t="shared" si="9"/>
        <v>99</v>
      </c>
      <c r="G75" s="33">
        <v>32</v>
      </c>
      <c r="H75" s="43">
        <f t="shared" si="10"/>
        <v>-0.67676767676767668</v>
      </c>
      <c r="I75" s="21" t="s">
        <v>65</v>
      </c>
      <c r="J75" s="22"/>
      <c r="K75" s="22">
        <f>J75*F75</f>
        <v>0</v>
      </c>
      <c r="L75" s="38">
        <f>VLOOKUP(B75,[1]Ост_все!$F$2:$N$1022,9,0)</f>
        <v>9755</v>
      </c>
    </row>
    <row r="76" spans="1:12" s="9" customFormat="1" ht="126" customHeight="1" x14ac:dyDescent="0.3">
      <c r="A76" s="11"/>
      <c r="B76" s="18" t="s">
        <v>180</v>
      </c>
      <c r="C76" s="10" t="s">
        <v>181</v>
      </c>
      <c r="D76" s="10" t="s">
        <v>82</v>
      </c>
      <c r="E76" s="10" t="s">
        <v>182</v>
      </c>
      <c r="F76" s="10">
        <f t="shared" si="9"/>
        <v>269</v>
      </c>
      <c r="G76" s="33"/>
      <c r="H76" s="33"/>
      <c r="I76" s="10"/>
      <c r="J76" s="12"/>
      <c r="K76" s="12">
        <f t="shared" ref="K76:K78" si="12">IF(G76&gt;0,G76*J76,J76*F76)</f>
        <v>0</v>
      </c>
      <c r="L76" s="38">
        <f>VLOOKUP(B76,[1]Ост_все!$F$2:$N$1022,9,0)</f>
        <v>3171</v>
      </c>
    </row>
    <row r="77" spans="1:12" s="9" customFormat="1" ht="126" customHeight="1" x14ac:dyDescent="0.3">
      <c r="A77" s="11"/>
      <c r="B77" s="18" t="s">
        <v>184</v>
      </c>
      <c r="C77" s="10" t="s">
        <v>185</v>
      </c>
      <c r="D77" s="10" t="s">
        <v>82</v>
      </c>
      <c r="E77" s="10" t="s">
        <v>182</v>
      </c>
      <c r="F77" s="10">
        <f t="shared" si="9"/>
        <v>269</v>
      </c>
      <c r="G77" s="33"/>
      <c r="H77" s="33"/>
      <c r="I77" s="10"/>
      <c r="J77" s="12"/>
      <c r="K77" s="12">
        <f t="shared" si="12"/>
        <v>0</v>
      </c>
      <c r="L77" s="38">
        <f>VLOOKUP(B77,[1]Ост_все!$F$2:$N$1022,9,0)</f>
        <v>862</v>
      </c>
    </row>
    <row r="78" spans="1:12" s="9" customFormat="1" ht="126" customHeight="1" x14ac:dyDescent="0.3">
      <c r="A78" s="11"/>
      <c r="B78" s="18" t="s">
        <v>187</v>
      </c>
      <c r="C78" s="10" t="s">
        <v>188</v>
      </c>
      <c r="D78" s="10" t="s">
        <v>82</v>
      </c>
      <c r="E78" s="10" t="s">
        <v>186</v>
      </c>
      <c r="F78" s="10">
        <f t="shared" si="9"/>
        <v>259</v>
      </c>
      <c r="G78" s="33">
        <v>59</v>
      </c>
      <c r="H78" s="43">
        <f t="shared" ref="H78:H82" si="13">G78/E78-1</f>
        <v>-0.77220077220077221</v>
      </c>
      <c r="I78" s="10"/>
      <c r="J78" s="12"/>
      <c r="K78" s="12">
        <f t="shared" si="12"/>
        <v>0</v>
      </c>
      <c r="L78" s="38">
        <f>VLOOKUP(B78,[1]Ост_все!$F$2:$N$1022,9,0)</f>
        <v>218</v>
      </c>
    </row>
    <row r="79" spans="1:12" s="7" customFormat="1" ht="126" customHeight="1" x14ac:dyDescent="0.3">
      <c r="A79" s="19"/>
      <c r="B79" s="20" t="s">
        <v>189</v>
      </c>
      <c r="C79" s="21" t="s">
        <v>190</v>
      </c>
      <c r="D79" s="21" t="s">
        <v>82</v>
      </c>
      <c r="E79" s="21" t="s">
        <v>153</v>
      </c>
      <c r="F79" s="21">
        <f t="shared" si="9"/>
        <v>99</v>
      </c>
      <c r="G79" s="33">
        <v>32</v>
      </c>
      <c r="H79" s="43">
        <f t="shared" si="13"/>
        <v>-0.67676767676767668</v>
      </c>
      <c r="I79" s="21" t="s">
        <v>65</v>
      </c>
      <c r="J79" s="22"/>
      <c r="K79" s="22">
        <f>J79*F79</f>
        <v>0</v>
      </c>
      <c r="L79" s="38">
        <f>VLOOKUP(B79,[1]Ост_все!$F$2:$N$1022,9,0)</f>
        <v>7503</v>
      </c>
    </row>
    <row r="80" spans="1:12" s="7" customFormat="1" ht="126" customHeight="1" x14ac:dyDescent="0.3">
      <c r="A80" s="19"/>
      <c r="B80" s="20" t="s">
        <v>191</v>
      </c>
      <c r="C80" s="21" t="s">
        <v>192</v>
      </c>
      <c r="D80" s="21" t="s">
        <v>82</v>
      </c>
      <c r="E80" s="21" t="s">
        <v>153</v>
      </c>
      <c r="F80" s="21">
        <f t="shared" si="9"/>
        <v>99</v>
      </c>
      <c r="G80" s="33">
        <v>32</v>
      </c>
      <c r="H80" s="43">
        <f t="shared" si="13"/>
        <v>-0.67676767676767668</v>
      </c>
      <c r="I80" s="21" t="s">
        <v>65</v>
      </c>
      <c r="J80" s="22"/>
      <c r="K80" s="22">
        <f>J80*F80</f>
        <v>0</v>
      </c>
      <c r="L80" s="38">
        <f>VLOOKUP(B80,[1]Ост_все!$F$2:$N$1022,9,0)</f>
        <v>7530</v>
      </c>
    </row>
    <row r="81" spans="1:12" s="7" customFormat="1" ht="126" customHeight="1" x14ac:dyDescent="0.3">
      <c r="A81" s="19"/>
      <c r="B81" s="20" t="s">
        <v>193</v>
      </c>
      <c r="C81" s="21" t="s">
        <v>194</v>
      </c>
      <c r="D81" s="21" t="s">
        <v>82</v>
      </c>
      <c r="E81" s="21" t="s">
        <v>153</v>
      </c>
      <c r="F81" s="21">
        <f t="shared" si="9"/>
        <v>99</v>
      </c>
      <c r="G81" s="33">
        <v>32</v>
      </c>
      <c r="H81" s="43">
        <f t="shared" si="13"/>
        <v>-0.67676767676767668</v>
      </c>
      <c r="I81" s="21" t="s">
        <v>65</v>
      </c>
      <c r="J81" s="22"/>
      <c r="K81" s="22">
        <f>J81*F81</f>
        <v>0</v>
      </c>
      <c r="L81" s="38">
        <f>VLOOKUP(B81,[1]Ост_все!$F$2:$N$1022,9,0)</f>
        <v>9489</v>
      </c>
    </row>
    <row r="82" spans="1:12" s="7" customFormat="1" ht="126" customHeight="1" x14ac:dyDescent="0.3">
      <c r="A82" s="19"/>
      <c r="B82" s="20" t="s">
        <v>195</v>
      </c>
      <c r="C82" s="21" t="s">
        <v>196</v>
      </c>
      <c r="D82" s="21" t="s">
        <v>82</v>
      </c>
      <c r="E82" s="21" t="s">
        <v>153</v>
      </c>
      <c r="F82" s="21">
        <f t="shared" si="9"/>
        <v>99</v>
      </c>
      <c r="G82" s="33">
        <v>32</v>
      </c>
      <c r="H82" s="43">
        <f t="shared" si="13"/>
        <v>-0.67676767676767668</v>
      </c>
      <c r="I82" s="21" t="s">
        <v>65</v>
      </c>
      <c r="J82" s="22"/>
      <c r="K82" s="22">
        <f>J82*F82</f>
        <v>0</v>
      </c>
      <c r="L82" s="38">
        <f>VLOOKUP(B82,[1]Ост_все!$F$2:$N$1022,9,0)</f>
        <v>9895</v>
      </c>
    </row>
    <row r="83" spans="1:12" s="9" customFormat="1" ht="126" customHeight="1" x14ac:dyDescent="0.3">
      <c r="A83" s="11"/>
      <c r="B83" s="18" t="s">
        <v>197</v>
      </c>
      <c r="C83" s="10" t="s">
        <v>198</v>
      </c>
      <c r="D83" s="10" t="s">
        <v>82</v>
      </c>
      <c r="E83" s="10" t="s">
        <v>182</v>
      </c>
      <c r="F83" s="10">
        <f t="shared" si="9"/>
        <v>269</v>
      </c>
      <c r="G83" s="33"/>
      <c r="H83" s="33"/>
      <c r="I83" s="10" t="s">
        <v>115</v>
      </c>
      <c r="J83" s="12"/>
      <c r="K83" s="12">
        <f>IF(G83&gt;0,G83*J83,J83*F83)</f>
        <v>0</v>
      </c>
      <c r="L83" s="38">
        <f>VLOOKUP(B83,[1]Ост_все!$F$2:$N$1022,9,0)</f>
        <v>190</v>
      </c>
    </row>
    <row r="84" spans="1:12" s="7" customFormat="1" ht="126" customHeight="1" x14ac:dyDescent="0.3">
      <c r="A84" s="19"/>
      <c r="B84" s="20" t="s">
        <v>199</v>
      </c>
      <c r="C84" s="21" t="s">
        <v>200</v>
      </c>
      <c r="D84" s="21" t="s">
        <v>82</v>
      </c>
      <c r="E84" s="21" t="s">
        <v>153</v>
      </c>
      <c r="F84" s="21">
        <f t="shared" si="9"/>
        <v>99</v>
      </c>
      <c r="G84" s="33">
        <v>32</v>
      </c>
      <c r="H84" s="43">
        <f t="shared" ref="H84:H86" si="14">G84/E84-1</f>
        <v>-0.67676767676767668</v>
      </c>
      <c r="I84" s="21" t="s">
        <v>65</v>
      </c>
      <c r="J84" s="22"/>
      <c r="K84" s="22">
        <f>J84*F84</f>
        <v>0</v>
      </c>
      <c r="L84" s="38">
        <f>VLOOKUP(B84,[1]Ост_все!$F$2:$N$1022,9,0)</f>
        <v>9622</v>
      </c>
    </row>
    <row r="85" spans="1:12" s="7" customFormat="1" ht="126" customHeight="1" x14ac:dyDescent="0.3">
      <c r="A85" s="19"/>
      <c r="B85" s="20" t="s">
        <v>202</v>
      </c>
      <c r="C85" s="21" t="s">
        <v>203</v>
      </c>
      <c r="D85" s="21" t="s">
        <v>82</v>
      </c>
      <c r="E85" s="21" t="s">
        <v>153</v>
      </c>
      <c r="F85" s="21">
        <f t="shared" si="9"/>
        <v>99</v>
      </c>
      <c r="G85" s="33">
        <v>32</v>
      </c>
      <c r="H85" s="43">
        <f t="shared" si="14"/>
        <v>-0.67676767676767668</v>
      </c>
      <c r="I85" s="21" t="s">
        <v>65</v>
      </c>
      <c r="J85" s="22"/>
      <c r="K85" s="22">
        <f>J85*F85</f>
        <v>0</v>
      </c>
      <c r="L85" s="38">
        <f>VLOOKUP(B85,[1]Ост_все!$F$2:$N$1022,9,0)</f>
        <v>8113</v>
      </c>
    </row>
    <row r="86" spans="1:12" s="7" customFormat="1" ht="126" customHeight="1" x14ac:dyDescent="0.3">
      <c r="A86" s="19"/>
      <c r="B86" s="20" t="s">
        <v>204</v>
      </c>
      <c r="C86" s="21" t="s">
        <v>205</v>
      </c>
      <c r="D86" s="21" t="s">
        <v>82</v>
      </c>
      <c r="E86" s="21" t="s">
        <v>153</v>
      </c>
      <c r="F86" s="21">
        <f t="shared" si="9"/>
        <v>99</v>
      </c>
      <c r="G86" s="33">
        <v>32</v>
      </c>
      <c r="H86" s="43">
        <f t="shared" si="14"/>
        <v>-0.67676767676767668</v>
      </c>
      <c r="I86" s="21" t="s">
        <v>65</v>
      </c>
      <c r="J86" s="22"/>
      <c r="K86" s="22">
        <f>J86*F86</f>
        <v>0</v>
      </c>
      <c r="L86" s="38">
        <f>VLOOKUP(B86,[1]Ост_все!$F$2:$N$1022,9,0)</f>
        <v>9762</v>
      </c>
    </row>
    <row r="87" spans="1:12" s="9" customFormat="1" ht="126" customHeight="1" x14ac:dyDescent="0.3">
      <c r="A87" s="11"/>
      <c r="B87" s="18" t="s">
        <v>206</v>
      </c>
      <c r="C87" s="10" t="s">
        <v>207</v>
      </c>
      <c r="D87" s="10" t="s">
        <v>82</v>
      </c>
      <c r="E87" s="10" t="s">
        <v>182</v>
      </c>
      <c r="F87" s="10">
        <f t="shared" si="9"/>
        <v>269</v>
      </c>
      <c r="G87" s="33"/>
      <c r="H87" s="33"/>
      <c r="I87" s="10" t="s">
        <v>115</v>
      </c>
      <c r="J87" s="12"/>
      <c r="K87" s="12">
        <f t="shared" ref="K87:K91" si="15">IF(G87&gt;0,G87*J87,J87*F87)</f>
        <v>0</v>
      </c>
      <c r="L87" s="38">
        <f>VLOOKUP(B87,[1]Ост_все!$F$2:$N$1022,9,0)</f>
        <v>7720</v>
      </c>
    </row>
    <row r="88" spans="1:12" s="9" customFormat="1" ht="126" customHeight="1" x14ac:dyDescent="0.3">
      <c r="A88" s="11"/>
      <c r="B88" s="18" t="s">
        <v>208</v>
      </c>
      <c r="C88" s="10" t="s">
        <v>209</v>
      </c>
      <c r="D88" s="10" t="s">
        <v>82</v>
      </c>
      <c r="E88" s="10" t="s">
        <v>186</v>
      </c>
      <c r="F88" s="10">
        <f t="shared" si="9"/>
        <v>259</v>
      </c>
      <c r="G88" s="33"/>
      <c r="H88" s="33"/>
      <c r="I88" s="10"/>
      <c r="J88" s="12"/>
      <c r="K88" s="12">
        <f t="shared" si="15"/>
        <v>0</v>
      </c>
      <c r="L88" s="38">
        <f>VLOOKUP(B88,[1]Ост_все!$F$2:$N$1022,9,0)</f>
        <v>740</v>
      </c>
    </row>
    <row r="89" spans="1:12" s="9" customFormat="1" ht="126" customHeight="1" x14ac:dyDescent="0.3">
      <c r="A89" s="11"/>
      <c r="B89" s="18" t="s">
        <v>210</v>
      </c>
      <c r="C89" s="10" t="s">
        <v>211</v>
      </c>
      <c r="D89" s="10" t="s">
        <v>82</v>
      </c>
      <c r="E89" s="10" t="s">
        <v>182</v>
      </c>
      <c r="F89" s="10">
        <f t="shared" si="9"/>
        <v>269</v>
      </c>
      <c r="G89" s="33"/>
      <c r="H89" s="33"/>
      <c r="I89" s="10" t="s">
        <v>115</v>
      </c>
      <c r="J89" s="12"/>
      <c r="K89" s="12">
        <f t="shared" si="15"/>
        <v>0</v>
      </c>
      <c r="L89" s="38">
        <f>VLOOKUP(B89,[1]Ост_все!$F$2:$N$1022,9,0)</f>
        <v>2641</v>
      </c>
    </row>
    <row r="90" spans="1:12" s="9" customFormat="1" ht="126" customHeight="1" x14ac:dyDescent="0.3">
      <c r="A90" s="11"/>
      <c r="B90" s="18" t="s">
        <v>212</v>
      </c>
      <c r="C90" s="10" t="s">
        <v>213</v>
      </c>
      <c r="D90" s="10" t="s">
        <v>82</v>
      </c>
      <c r="E90" s="10" t="s">
        <v>182</v>
      </c>
      <c r="F90" s="10">
        <f t="shared" si="9"/>
        <v>269</v>
      </c>
      <c r="G90" s="33"/>
      <c r="H90" s="33"/>
      <c r="I90" s="10" t="s">
        <v>115</v>
      </c>
      <c r="J90" s="12"/>
      <c r="K90" s="12">
        <f t="shared" si="15"/>
        <v>0</v>
      </c>
      <c r="L90" s="38">
        <f>VLOOKUP(B90,[1]Ост_все!$F$2:$N$1022,9,0)</f>
        <v>6932</v>
      </c>
    </row>
    <row r="91" spans="1:12" s="9" customFormat="1" ht="126" customHeight="1" x14ac:dyDescent="0.3">
      <c r="A91" s="11"/>
      <c r="B91" s="18" t="s">
        <v>214</v>
      </c>
      <c r="C91" s="10" t="s">
        <v>215</v>
      </c>
      <c r="D91" s="10" t="s">
        <v>82</v>
      </c>
      <c r="E91" s="10" t="s">
        <v>182</v>
      </c>
      <c r="F91" s="10">
        <f t="shared" si="9"/>
        <v>269</v>
      </c>
      <c r="G91" s="33"/>
      <c r="H91" s="33"/>
      <c r="I91" s="10"/>
      <c r="J91" s="12"/>
      <c r="K91" s="12">
        <f t="shared" si="15"/>
        <v>0</v>
      </c>
      <c r="L91" s="38">
        <f>VLOOKUP(B91,[1]Ост_все!$F$2:$N$1022,9,0)</f>
        <v>1998</v>
      </c>
    </row>
    <row r="92" spans="1:12" s="7" customFormat="1" ht="15.9" customHeight="1" x14ac:dyDescent="0.3">
      <c r="A92" s="48" t="s">
        <v>216</v>
      </c>
      <c r="B92" s="49"/>
      <c r="C92" s="48"/>
      <c r="D92" s="48"/>
      <c r="E92" s="48"/>
      <c r="F92" s="48"/>
      <c r="G92" s="48"/>
      <c r="H92" s="48"/>
      <c r="I92" s="48"/>
      <c r="J92" s="48"/>
      <c r="K92" s="48"/>
      <c r="L92" s="38"/>
    </row>
    <row r="93" spans="1:12" s="9" customFormat="1" ht="126" customHeight="1" x14ac:dyDescent="0.3">
      <c r="A93" s="11"/>
      <c r="B93" s="18" t="s">
        <v>217</v>
      </c>
      <c r="C93" s="10" t="s">
        <v>218</v>
      </c>
      <c r="D93" s="10" t="s">
        <v>82</v>
      </c>
      <c r="E93" s="10" t="s">
        <v>219</v>
      </c>
      <c r="F93" s="10">
        <f t="shared" ref="F93:F100" si="16">ROUND((((100-$J$2)/100)*E93),2)</f>
        <v>299</v>
      </c>
      <c r="G93" s="33"/>
      <c r="H93" s="33"/>
      <c r="I93" s="10"/>
      <c r="J93" s="12"/>
      <c r="K93" s="12">
        <f t="shared" ref="K93:K100" si="17">IF(G93&gt;0,G93*J93,J93*F93)</f>
        <v>0</v>
      </c>
      <c r="L93" s="38">
        <f>VLOOKUP(B93,[1]Ост_все!$F$2:$N$1022,9,0)</f>
        <v>3573</v>
      </c>
    </row>
    <row r="94" spans="1:12" s="9" customFormat="1" ht="126" customHeight="1" x14ac:dyDescent="0.3">
      <c r="A94" s="11"/>
      <c r="B94" s="18" t="s">
        <v>220</v>
      </c>
      <c r="C94" s="10" t="s">
        <v>221</v>
      </c>
      <c r="D94" s="10" t="s">
        <v>82</v>
      </c>
      <c r="E94" s="10" t="s">
        <v>222</v>
      </c>
      <c r="F94" s="10">
        <f t="shared" si="16"/>
        <v>179</v>
      </c>
      <c r="G94" s="33"/>
      <c r="H94" s="33"/>
      <c r="I94" s="10"/>
      <c r="J94" s="12"/>
      <c r="K94" s="12">
        <f t="shared" si="17"/>
        <v>0</v>
      </c>
      <c r="L94" s="38">
        <f>VLOOKUP(B94,[1]Ост_все!$F$2:$N$1022,9,0)</f>
        <v>1401</v>
      </c>
    </row>
    <row r="95" spans="1:12" s="9" customFormat="1" ht="126" customHeight="1" x14ac:dyDescent="0.3">
      <c r="A95" s="11"/>
      <c r="B95" s="18" t="s">
        <v>223</v>
      </c>
      <c r="C95" s="10" t="s">
        <v>224</v>
      </c>
      <c r="D95" s="10" t="s">
        <v>82</v>
      </c>
      <c r="E95" s="10" t="s">
        <v>219</v>
      </c>
      <c r="F95" s="10">
        <f t="shared" si="16"/>
        <v>299</v>
      </c>
      <c r="G95" s="33"/>
      <c r="H95" s="33"/>
      <c r="I95" s="10"/>
      <c r="J95" s="12"/>
      <c r="K95" s="12">
        <f t="shared" si="17"/>
        <v>0</v>
      </c>
      <c r="L95" s="38">
        <f>VLOOKUP(B95,[1]Ост_все!$F$2:$N$1022,9,0)</f>
        <v>5471</v>
      </c>
    </row>
    <row r="96" spans="1:12" s="9" customFormat="1" ht="126" customHeight="1" x14ac:dyDescent="0.3">
      <c r="A96" s="11"/>
      <c r="B96" s="18" t="s">
        <v>225</v>
      </c>
      <c r="C96" s="10" t="s">
        <v>226</v>
      </c>
      <c r="D96" s="10" t="s">
        <v>82</v>
      </c>
      <c r="E96" s="10" t="s">
        <v>219</v>
      </c>
      <c r="F96" s="10">
        <f t="shared" si="16"/>
        <v>299</v>
      </c>
      <c r="G96" s="33"/>
      <c r="H96" s="33"/>
      <c r="I96" s="10"/>
      <c r="J96" s="12"/>
      <c r="K96" s="12">
        <f t="shared" si="17"/>
        <v>0</v>
      </c>
      <c r="L96" s="38">
        <f>VLOOKUP(B96,[1]Ост_все!$F$2:$N$1022,9,0)</f>
        <v>2615</v>
      </c>
    </row>
    <row r="97" spans="1:12" s="9" customFormat="1" ht="126" customHeight="1" x14ac:dyDescent="0.3">
      <c r="A97" s="11"/>
      <c r="B97" s="18" t="s">
        <v>227</v>
      </c>
      <c r="C97" s="10" t="s">
        <v>228</v>
      </c>
      <c r="D97" s="10" t="s">
        <v>82</v>
      </c>
      <c r="E97" s="10" t="s">
        <v>219</v>
      </c>
      <c r="F97" s="10">
        <f t="shared" si="16"/>
        <v>299</v>
      </c>
      <c r="G97" s="33"/>
      <c r="H97" s="33"/>
      <c r="I97" s="10"/>
      <c r="J97" s="12"/>
      <c r="K97" s="12">
        <f t="shared" si="17"/>
        <v>0</v>
      </c>
      <c r="L97" s="38">
        <f>VLOOKUP(B97,[1]Ост_все!$F$2:$N$1022,9,0)</f>
        <v>1955</v>
      </c>
    </row>
    <row r="98" spans="1:12" s="9" customFormat="1" ht="126" customHeight="1" x14ac:dyDescent="0.3">
      <c r="A98" s="11"/>
      <c r="B98" s="18" t="s">
        <v>229</v>
      </c>
      <c r="C98" s="10" t="s">
        <v>230</v>
      </c>
      <c r="D98" s="10" t="s">
        <v>82</v>
      </c>
      <c r="E98" s="10" t="s">
        <v>219</v>
      </c>
      <c r="F98" s="10">
        <f t="shared" si="16"/>
        <v>299</v>
      </c>
      <c r="G98" s="33"/>
      <c r="H98" s="33"/>
      <c r="I98" s="10"/>
      <c r="J98" s="12"/>
      <c r="K98" s="12">
        <f t="shared" si="17"/>
        <v>0</v>
      </c>
      <c r="L98" s="38">
        <f>VLOOKUP(B98,[1]Ост_все!$F$2:$N$1022,9,0)</f>
        <v>555</v>
      </c>
    </row>
    <row r="99" spans="1:12" s="9" customFormat="1" ht="126" customHeight="1" x14ac:dyDescent="0.3">
      <c r="A99" s="11"/>
      <c r="B99" s="18" t="s">
        <v>231</v>
      </c>
      <c r="C99" s="10" t="s">
        <v>232</v>
      </c>
      <c r="D99" s="10" t="s">
        <v>82</v>
      </c>
      <c r="E99" s="10" t="s">
        <v>219</v>
      </c>
      <c r="F99" s="10">
        <f t="shared" si="16"/>
        <v>299</v>
      </c>
      <c r="G99" s="33"/>
      <c r="H99" s="33"/>
      <c r="I99" s="10"/>
      <c r="J99" s="12"/>
      <c r="K99" s="12">
        <f t="shared" si="17"/>
        <v>0</v>
      </c>
      <c r="L99" s="38">
        <f>VLOOKUP(B99,[1]Ост_все!$F$2:$N$1022,9,0)</f>
        <v>3256</v>
      </c>
    </row>
    <row r="100" spans="1:12" s="9" customFormat="1" ht="126" customHeight="1" x14ac:dyDescent="0.3">
      <c r="A100" s="11"/>
      <c r="B100" s="18" t="s">
        <v>233</v>
      </c>
      <c r="C100" s="10" t="s">
        <v>234</v>
      </c>
      <c r="D100" s="10" t="s">
        <v>82</v>
      </c>
      <c r="E100" s="10" t="s">
        <v>219</v>
      </c>
      <c r="F100" s="10">
        <f t="shared" si="16"/>
        <v>299</v>
      </c>
      <c r="G100" s="33"/>
      <c r="H100" s="33"/>
      <c r="I100" s="10"/>
      <c r="J100" s="12"/>
      <c r="K100" s="12">
        <f t="shared" si="17"/>
        <v>0</v>
      </c>
      <c r="L100" s="38">
        <f>VLOOKUP(B100,[1]Ост_все!$F$2:$N$1022,9,0)</f>
        <v>1024</v>
      </c>
    </row>
    <row r="101" spans="1:12" s="7" customFormat="1" ht="15.9" customHeight="1" x14ac:dyDescent="0.3">
      <c r="A101" s="48" t="s">
        <v>235</v>
      </c>
      <c r="B101" s="49"/>
      <c r="C101" s="48"/>
      <c r="D101" s="48"/>
      <c r="E101" s="48"/>
      <c r="F101" s="48"/>
      <c r="G101" s="48"/>
      <c r="H101" s="48"/>
      <c r="I101" s="48"/>
      <c r="J101" s="48"/>
      <c r="K101" s="48"/>
      <c r="L101" s="38"/>
    </row>
    <row r="102" spans="1:12" s="9" customFormat="1" ht="126" customHeight="1" x14ac:dyDescent="0.3">
      <c r="A102" s="11"/>
      <c r="B102" s="18" t="s">
        <v>236</v>
      </c>
      <c r="C102" s="10" t="s">
        <v>237</v>
      </c>
      <c r="D102" s="10" t="s">
        <v>82</v>
      </c>
      <c r="E102" s="10" t="s">
        <v>64</v>
      </c>
      <c r="F102" s="10">
        <f>ROUND((((100-$J$2)/100)*E102),2)</f>
        <v>199</v>
      </c>
      <c r="G102" s="33">
        <v>70</v>
      </c>
      <c r="H102" s="43">
        <f t="shared" ref="H102:H103" si="18">G102/E102-1</f>
        <v>-0.64824120603015079</v>
      </c>
      <c r="I102" s="10"/>
      <c r="J102" s="12"/>
      <c r="K102" s="12">
        <f t="shared" ref="K102:K106" si="19">IF(G102&gt;0,G102*J102,J102*F102)</f>
        <v>0</v>
      </c>
      <c r="L102" s="38">
        <f>VLOOKUP(B102,[1]Ост_все!$F$2:$N$1022,9,0)</f>
        <v>385</v>
      </c>
    </row>
    <row r="103" spans="1:12" s="9" customFormat="1" ht="126" customHeight="1" x14ac:dyDescent="0.3">
      <c r="A103" s="11"/>
      <c r="B103" s="18" t="s">
        <v>238</v>
      </c>
      <c r="C103" s="10" t="s">
        <v>239</v>
      </c>
      <c r="D103" s="10" t="s">
        <v>82</v>
      </c>
      <c r="E103" s="10" t="s">
        <v>219</v>
      </c>
      <c r="F103" s="10">
        <f>ROUND((((100-$J$2)/100)*E103),2)</f>
        <v>299</v>
      </c>
      <c r="G103" s="33">
        <v>99</v>
      </c>
      <c r="H103" s="43">
        <f t="shared" si="18"/>
        <v>-0.66889632107023411</v>
      </c>
      <c r="I103" s="10"/>
      <c r="J103" s="12"/>
      <c r="K103" s="12">
        <f t="shared" si="19"/>
        <v>0</v>
      </c>
      <c r="L103" s="38">
        <f>VLOOKUP(B103,[1]Ост_все!$F$2:$N$1022,9,0)</f>
        <v>3449</v>
      </c>
    </row>
    <row r="104" spans="1:12" s="9" customFormat="1" ht="126" customHeight="1" x14ac:dyDescent="0.3">
      <c r="A104" s="11"/>
      <c r="B104" s="18" t="s">
        <v>240</v>
      </c>
      <c r="C104" s="10" t="s">
        <v>241</v>
      </c>
      <c r="D104" s="10" t="s">
        <v>82</v>
      </c>
      <c r="E104" s="10" t="s">
        <v>219</v>
      </c>
      <c r="F104" s="10">
        <f>ROUND((((100-$J$2)/100)*E104),2)</f>
        <v>299</v>
      </c>
      <c r="G104" s="33"/>
      <c r="H104" s="33"/>
      <c r="I104" s="10" t="s">
        <v>88</v>
      </c>
      <c r="J104" s="12"/>
      <c r="K104" s="12">
        <f t="shared" si="19"/>
        <v>0</v>
      </c>
      <c r="L104" s="38">
        <f>VLOOKUP(B104,[1]Ост_все!$F$2:$N$1022,9,0)</f>
        <v>1436</v>
      </c>
    </row>
    <row r="105" spans="1:12" s="9" customFormat="1" ht="126" customHeight="1" x14ac:dyDescent="0.3">
      <c r="A105" s="11"/>
      <c r="B105" s="18" t="s">
        <v>242</v>
      </c>
      <c r="C105" s="10" t="s">
        <v>243</v>
      </c>
      <c r="D105" s="10" t="s">
        <v>82</v>
      </c>
      <c r="E105" s="10" t="s">
        <v>219</v>
      </c>
      <c r="F105" s="10">
        <f>ROUND((((100-$J$2)/100)*E105),2)</f>
        <v>299</v>
      </c>
      <c r="G105" s="33">
        <v>99</v>
      </c>
      <c r="H105" s="43">
        <f>G105/E105-1</f>
        <v>-0.66889632107023411</v>
      </c>
      <c r="I105" s="10"/>
      <c r="J105" s="12"/>
      <c r="K105" s="12">
        <f t="shared" si="19"/>
        <v>0</v>
      </c>
      <c r="L105" s="38">
        <f>VLOOKUP(B105,[1]Ост_все!$F$2:$N$1022,9,0)</f>
        <v>3511</v>
      </c>
    </row>
    <row r="106" spans="1:12" s="9" customFormat="1" ht="126" customHeight="1" x14ac:dyDescent="0.3">
      <c r="A106" s="11"/>
      <c r="B106" s="18" t="s">
        <v>244</v>
      </c>
      <c r="C106" s="10" t="s">
        <v>245</v>
      </c>
      <c r="D106" s="10" t="s">
        <v>82</v>
      </c>
      <c r="E106" s="10" t="s">
        <v>246</v>
      </c>
      <c r="F106" s="10">
        <f>ROUND((((100-$J$2)/100)*E106),2)</f>
        <v>319</v>
      </c>
      <c r="G106" s="33"/>
      <c r="H106" s="33"/>
      <c r="I106" s="10" t="s">
        <v>101</v>
      </c>
      <c r="J106" s="12"/>
      <c r="K106" s="12">
        <f t="shared" si="19"/>
        <v>0</v>
      </c>
      <c r="L106" s="38">
        <f>VLOOKUP(B106,[1]Ост_все!$F$2:$N$1022,9,0)</f>
        <v>6195</v>
      </c>
    </row>
    <row r="107" spans="1:12" s="7" customFormat="1" ht="15.9" customHeight="1" x14ac:dyDescent="0.3">
      <c r="A107" s="48" t="s">
        <v>247</v>
      </c>
      <c r="B107" s="49"/>
      <c r="C107" s="48"/>
      <c r="D107" s="48"/>
      <c r="E107" s="48"/>
      <c r="F107" s="48"/>
      <c r="G107" s="48"/>
      <c r="H107" s="48"/>
      <c r="I107" s="48"/>
      <c r="J107" s="48"/>
      <c r="K107" s="48"/>
      <c r="L107" s="38"/>
    </row>
    <row r="108" spans="1:12" s="7" customFormat="1" ht="126" customHeight="1" x14ac:dyDescent="0.3">
      <c r="A108" s="19"/>
      <c r="B108" s="20" t="s">
        <v>248</v>
      </c>
      <c r="C108" s="21" t="s">
        <v>249</v>
      </c>
      <c r="D108" s="21" t="s">
        <v>82</v>
      </c>
      <c r="E108" s="21" t="s">
        <v>121</v>
      </c>
      <c r="F108" s="21">
        <f t="shared" ref="F108:F115" si="20">ROUND((((100-$J$2)/100)*E108),2)</f>
        <v>799</v>
      </c>
      <c r="G108" s="33"/>
      <c r="H108" s="33"/>
      <c r="I108" s="21" t="s">
        <v>65</v>
      </c>
      <c r="J108" s="22"/>
      <c r="K108" s="22">
        <f>J108*F108</f>
        <v>0</v>
      </c>
      <c r="L108" s="38">
        <f>VLOOKUP(B108,[1]Ост_все!$F$2:$N$1022,9,0)</f>
        <v>2385</v>
      </c>
    </row>
    <row r="109" spans="1:12" s="9" customFormat="1" ht="126" customHeight="1" x14ac:dyDescent="0.3">
      <c r="A109" s="11"/>
      <c r="B109" s="18" t="s">
        <v>250</v>
      </c>
      <c r="C109" s="10" t="s">
        <v>251</v>
      </c>
      <c r="D109" s="10" t="s">
        <v>82</v>
      </c>
      <c r="E109" s="10" t="s">
        <v>124</v>
      </c>
      <c r="F109" s="10">
        <f t="shared" si="20"/>
        <v>699</v>
      </c>
      <c r="G109" s="33"/>
      <c r="H109" s="33"/>
      <c r="I109" s="10" t="s">
        <v>1310</v>
      </c>
      <c r="J109" s="12"/>
      <c r="K109" s="12">
        <f t="shared" ref="K109:K115" si="21">IF(G109&gt;0,G109*J109,J109*F109)</f>
        <v>0</v>
      </c>
      <c r="L109" s="38">
        <f>VLOOKUP(B109,[1]Ост_все!$F$2:$N$1022,9,0)</f>
        <v>154</v>
      </c>
    </row>
    <row r="110" spans="1:12" s="9" customFormat="1" ht="126" customHeight="1" x14ac:dyDescent="0.3">
      <c r="A110" s="11"/>
      <c r="B110" s="18" t="s">
        <v>252</v>
      </c>
      <c r="C110" s="10" t="s">
        <v>253</v>
      </c>
      <c r="D110" s="10" t="s">
        <v>82</v>
      </c>
      <c r="E110" s="10" t="s">
        <v>254</v>
      </c>
      <c r="F110" s="10">
        <f t="shared" si="20"/>
        <v>439</v>
      </c>
      <c r="G110" s="33"/>
      <c r="H110" s="33"/>
      <c r="I110" s="10"/>
      <c r="J110" s="12"/>
      <c r="K110" s="12">
        <f t="shared" si="21"/>
        <v>0</v>
      </c>
      <c r="L110" s="38">
        <f>VLOOKUP(B110,[1]Ост_все!$F$2:$N$1022,9,0)</f>
        <v>625</v>
      </c>
    </row>
    <row r="111" spans="1:12" s="9" customFormat="1" ht="126" customHeight="1" x14ac:dyDescent="0.3">
      <c r="A111" s="11"/>
      <c r="B111" s="18" t="s">
        <v>255</v>
      </c>
      <c r="C111" s="10" t="s">
        <v>256</v>
      </c>
      <c r="D111" s="10" t="s">
        <v>82</v>
      </c>
      <c r="E111" s="10" t="s">
        <v>124</v>
      </c>
      <c r="F111" s="10">
        <f t="shared" si="20"/>
        <v>699</v>
      </c>
      <c r="G111" s="33"/>
      <c r="H111" s="33"/>
      <c r="I111" s="10"/>
      <c r="J111" s="12"/>
      <c r="K111" s="12">
        <f t="shared" si="21"/>
        <v>0</v>
      </c>
      <c r="L111" s="38">
        <f>VLOOKUP(B111,[1]Ост_все!$F$2:$N$1022,9,0)</f>
        <v>2255</v>
      </c>
    </row>
    <row r="112" spans="1:12" s="9" customFormat="1" ht="126" customHeight="1" x14ac:dyDescent="0.3">
      <c r="A112" s="11"/>
      <c r="B112" s="18" t="s">
        <v>257</v>
      </c>
      <c r="C112" s="10" t="s">
        <v>258</v>
      </c>
      <c r="D112" s="10" t="s">
        <v>82</v>
      </c>
      <c r="E112" s="10" t="s">
        <v>124</v>
      </c>
      <c r="F112" s="10">
        <f t="shared" si="20"/>
        <v>699</v>
      </c>
      <c r="G112" s="33"/>
      <c r="H112" s="33"/>
      <c r="I112" s="10"/>
      <c r="J112" s="12"/>
      <c r="K112" s="12">
        <f t="shared" si="21"/>
        <v>0</v>
      </c>
      <c r="L112" s="38">
        <f>VLOOKUP(B112,[1]Ост_все!$F$2:$N$1022,9,0)</f>
        <v>3153</v>
      </c>
    </row>
    <row r="113" spans="1:12" s="9" customFormat="1" ht="126" customHeight="1" x14ac:dyDescent="0.3">
      <c r="A113" s="11"/>
      <c r="B113" s="18" t="s">
        <v>259</v>
      </c>
      <c r="C113" s="10" t="s">
        <v>260</v>
      </c>
      <c r="D113" s="10" t="s">
        <v>82</v>
      </c>
      <c r="E113" s="10" t="s">
        <v>261</v>
      </c>
      <c r="F113" s="10">
        <f t="shared" si="20"/>
        <v>289</v>
      </c>
      <c r="G113" s="33">
        <v>99</v>
      </c>
      <c r="H113" s="43">
        <f t="shared" ref="H113:H115" si="22">G113/E113-1</f>
        <v>-0.65743944636678209</v>
      </c>
      <c r="I113" s="10"/>
      <c r="J113" s="12"/>
      <c r="K113" s="12">
        <f t="shared" si="21"/>
        <v>0</v>
      </c>
      <c r="L113" s="38">
        <f>VLOOKUP(B113,[1]Ост_все!$F$2:$N$1022,9,0)</f>
        <v>7068</v>
      </c>
    </row>
    <row r="114" spans="1:12" s="9" customFormat="1" ht="126" customHeight="1" x14ac:dyDescent="0.3">
      <c r="A114" s="11"/>
      <c r="B114" s="18" t="s">
        <v>262</v>
      </c>
      <c r="C114" s="10" t="s">
        <v>263</v>
      </c>
      <c r="D114" s="10" t="s">
        <v>82</v>
      </c>
      <c r="E114" s="10" t="s">
        <v>261</v>
      </c>
      <c r="F114" s="10">
        <f t="shared" si="20"/>
        <v>289</v>
      </c>
      <c r="G114" s="33">
        <v>99</v>
      </c>
      <c r="H114" s="43">
        <f t="shared" si="22"/>
        <v>-0.65743944636678209</v>
      </c>
      <c r="I114" s="10"/>
      <c r="J114" s="12"/>
      <c r="K114" s="12">
        <f t="shared" si="21"/>
        <v>0</v>
      </c>
      <c r="L114" s="38">
        <f>VLOOKUP(B114,[1]Ост_все!$F$2:$N$1022,9,0)</f>
        <v>7000</v>
      </c>
    </row>
    <row r="115" spans="1:12" s="9" customFormat="1" ht="126" customHeight="1" x14ac:dyDescent="0.3">
      <c r="A115" s="11"/>
      <c r="B115" s="18" t="s">
        <v>264</v>
      </c>
      <c r="C115" s="10" t="s">
        <v>265</v>
      </c>
      <c r="D115" s="10" t="s">
        <v>82</v>
      </c>
      <c r="E115" s="10" t="s">
        <v>124</v>
      </c>
      <c r="F115" s="10">
        <f t="shared" si="20"/>
        <v>699</v>
      </c>
      <c r="G115" s="33">
        <v>249</v>
      </c>
      <c r="H115" s="43">
        <f t="shared" si="22"/>
        <v>-0.64377682403433478</v>
      </c>
      <c r="I115" s="10"/>
      <c r="J115" s="12"/>
      <c r="K115" s="12">
        <f t="shared" si="21"/>
        <v>0</v>
      </c>
      <c r="L115" s="38">
        <f>VLOOKUP(B115,[1]Ост_все!$F$2:$N$1022,9,0)</f>
        <v>17333</v>
      </c>
    </row>
    <row r="116" spans="1:12" s="7" customFormat="1" ht="15.9" customHeight="1" x14ac:dyDescent="0.3">
      <c r="A116" s="48" t="s">
        <v>266</v>
      </c>
      <c r="B116" s="49"/>
      <c r="C116" s="48"/>
      <c r="D116" s="48"/>
      <c r="E116" s="48"/>
      <c r="F116" s="48"/>
      <c r="G116" s="48"/>
      <c r="H116" s="48"/>
      <c r="I116" s="48"/>
      <c r="J116" s="48"/>
      <c r="K116" s="48"/>
      <c r="L116" s="38"/>
    </row>
    <row r="117" spans="1:12" s="9" customFormat="1" ht="126" customHeight="1" x14ac:dyDescent="0.3">
      <c r="A117" s="11"/>
      <c r="B117" s="18" t="s">
        <v>267</v>
      </c>
      <c r="C117" s="10" t="s">
        <v>268</v>
      </c>
      <c r="D117" s="10" t="s">
        <v>82</v>
      </c>
      <c r="E117" s="10" t="s">
        <v>269</v>
      </c>
      <c r="F117" s="10">
        <f t="shared" ref="F117:F138" si="23">ROUND((((100-$J$2)/100)*E117),2)</f>
        <v>359</v>
      </c>
      <c r="G117" s="33"/>
      <c r="H117" s="33"/>
      <c r="I117" s="10"/>
      <c r="J117" s="12"/>
      <c r="K117" s="12">
        <f t="shared" ref="K117:K138" si="24">IF(G117&gt;0,G117*J117,J117*F117)</f>
        <v>0</v>
      </c>
      <c r="L117" s="38">
        <f>VLOOKUP(B117,[1]Ост_все!$F$2:$N$1022,9,0)</f>
        <v>1944</v>
      </c>
    </row>
    <row r="118" spans="1:12" s="9" customFormat="1" ht="126" customHeight="1" x14ac:dyDescent="0.3">
      <c r="A118" s="11"/>
      <c r="B118" s="18" t="s">
        <v>271</v>
      </c>
      <c r="C118" s="10" t="s">
        <v>272</v>
      </c>
      <c r="D118" s="10" t="s">
        <v>82</v>
      </c>
      <c r="E118" s="10" t="s">
        <v>261</v>
      </c>
      <c r="F118" s="10">
        <f t="shared" si="23"/>
        <v>289</v>
      </c>
      <c r="G118" s="33"/>
      <c r="H118" s="33"/>
      <c r="I118" s="10"/>
      <c r="J118" s="12"/>
      <c r="K118" s="12">
        <f t="shared" si="24"/>
        <v>0</v>
      </c>
      <c r="L118" s="38">
        <f>VLOOKUP(B118,[1]Ост_все!$F$2:$N$1022,9,0)</f>
        <v>4506</v>
      </c>
    </row>
    <row r="119" spans="1:12" s="9" customFormat="1" ht="126" customHeight="1" x14ac:dyDescent="0.3">
      <c r="A119" s="11"/>
      <c r="B119" s="18" t="s">
        <v>273</v>
      </c>
      <c r="C119" s="10" t="s">
        <v>274</v>
      </c>
      <c r="D119" s="10" t="s">
        <v>82</v>
      </c>
      <c r="E119" s="10" t="s">
        <v>261</v>
      </c>
      <c r="F119" s="10">
        <f t="shared" si="23"/>
        <v>289</v>
      </c>
      <c r="G119" s="33"/>
      <c r="H119" s="33"/>
      <c r="I119" s="10"/>
      <c r="J119" s="12"/>
      <c r="K119" s="12">
        <f t="shared" si="24"/>
        <v>0</v>
      </c>
      <c r="L119" s="38">
        <f>VLOOKUP(B119,[1]Ост_все!$F$2:$N$1022,9,0)</f>
        <v>400</v>
      </c>
    </row>
    <row r="120" spans="1:12" s="9" customFormat="1" ht="126" customHeight="1" x14ac:dyDescent="0.3">
      <c r="A120" s="11"/>
      <c r="B120" s="18" t="s">
        <v>275</v>
      </c>
      <c r="C120" s="10" t="s">
        <v>276</v>
      </c>
      <c r="D120" s="10" t="s">
        <v>82</v>
      </c>
      <c r="E120" s="10" t="s">
        <v>261</v>
      </c>
      <c r="F120" s="10">
        <f t="shared" si="23"/>
        <v>289</v>
      </c>
      <c r="G120" s="33"/>
      <c r="H120" s="33"/>
      <c r="I120" s="10"/>
      <c r="J120" s="12"/>
      <c r="K120" s="12">
        <f t="shared" si="24"/>
        <v>0</v>
      </c>
      <c r="L120" s="38">
        <f>VLOOKUP(B120,[1]Ост_все!$F$2:$N$1022,9,0)</f>
        <v>1762</v>
      </c>
    </row>
    <row r="121" spans="1:12" s="9" customFormat="1" ht="126" customHeight="1" x14ac:dyDescent="0.3">
      <c r="A121" s="11"/>
      <c r="B121" s="18" t="s">
        <v>277</v>
      </c>
      <c r="C121" s="10" t="s">
        <v>278</v>
      </c>
      <c r="D121" s="10" t="s">
        <v>82</v>
      </c>
      <c r="E121" s="10" t="s">
        <v>261</v>
      </c>
      <c r="F121" s="10">
        <f t="shared" si="23"/>
        <v>289</v>
      </c>
      <c r="G121" s="33"/>
      <c r="H121" s="33"/>
      <c r="I121" s="10"/>
      <c r="J121" s="12"/>
      <c r="K121" s="12">
        <f t="shared" si="24"/>
        <v>0</v>
      </c>
      <c r="L121" s="38">
        <f>VLOOKUP(B121,[1]Ост_все!$F$2:$N$1022,9,0)</f>
        <v>5676</v>
      </c>
    </row>
    <row r="122" spans="1:12" s="9" customFormat="1" ht="126" customHeight="1" x14ac:dyDescent="0.3">
      <c r="A122" s="11"/>
      <c r="B122" s="18" t="s">
        <v>279</v>
      </c>
      <c r="C122" s="10" t="s">
        <v>280</v>
      </c>
      <c r="D122" s="10" t="s">
        <v>82</v>
      </c>
      <c r="E122" s="10" t="s">
        <v>281</v>
      </c>
      <c r="F122" s="10">
        <f t="shared" si="23"/>
        <v>479</v>
      </c>
      <c r="G122" s="33"/>
      <c r="H122" s="33"/>
      <c r="I122" s="10"/>
      <c r="J122" s="12"/>
      <c r="K122" s="12">
        <f t="shared" si="24"/>
        <v>0</v>
      </c>
      <c r="L122" s="38">
        <f>VLOOKUP(B122,[1]Ост_все!$F$2:$N$1022,9,0)</f>
        <v>3444</v>
      </c>
    </row>
    <row r="123" spans="1:12" s="9" customFormat="1" ht="126" customHeight="1" x14ac:dyDescent="0.3">
      <c r="A123" s="11"/>
      <c r="B123" s="18" t="s">
        <v>282</v>
      </c>
      <c r="C123" s="10" t="s">
        <v>283</v>
      </c>
      <c r="D123" s="10" t="s">
        <v>82</v>
      </c>
      <c r="E123" s="10" t="s">
        <v>281</v>
      </c>
      <c r="F123" s="10">
        <f t="shared" si="23"/>
        <v>479</v>
      </c>
      <c r="G123" s="33"/>
      <c r="H123" s="33"/>
      <c r="I123" s="10"/>
      <c r="J123" s="12"/>
      <c r="K123" s="12">
        <f t="shared" si="24"/>
        <v>0</v>
      </c>
      <c r="L123" s="38">
        <f>VLOOKUP(B123,[1]Ост_все!$F$2:$N$1022,9,0)</f>
        <v>3087</v>
      </c>
    </row>
    <row r="124" spans="1:12" s="9" customFormat="1" ht="126" customHeight="1" x14ac:dyDescent="0.3">
      <c r="A124" s="11"/>
      <c r="B124" s="18" t="s">
        <v>284</v>
      </c>
      <c r="C124" s="10" t="s">
        <v>285</v>
      </c>
      <c r="D124" s="10" t="s">
        <v>82</v>
      </c>
      <c r="E124" s="10" t="s">
        <v>281</v>
      </c>
      <c r="F124" s="10">
        <f t="shared" si="23"/>
        <v>479</v>
      </c>
      <c r="G124" s="33"/>
      <c r="H124" s="33"/>
      <c r="I124" s="10"/>
      <c r="J124" s="12"/>
      <c r="K124" s="12">
        <f t="shared" si="24"/>
        <v>0</v>
      </c>
      <c r="L124" s="38">
        <f>VLOOKUP(B124,[1]Ост_все!$F$2:$N$1022,9,0)</f>
        <v>8409</v>
      </c>
    </row>
    <row r="125" spans="1:12" s="9" customFormat="1" ht="126" customHeight="1" x14ac:dyDescent="0.3">
      <c r="A125" s="11"/>
      <c r="B125" s="18" t="s">
        <v>286</v>
      </c>
      <c r="C125" s="10" t="s">
        <v>287</v>
      </c>
      <c r="D125" s="10" t="s">
        <v>82</v>
      </c>
      <c r="E125" s="10" t="s">
        <v>281</v>
      </c>
      <c r="F125" s="10">
        <f t="shared" si="23"/>
        <v>479</v>
      </c>
      <c r="G125" s="33"/>
      <c r="H125" s="33"/>
      <c r="I125" s="10"/>
      <c r="J125" s="12"/>
      <c r="K125" s="12">
        <f t="shared" si="24"/>
        <v>0</v>
      </c>
      <c r="L125" s="38">
        <f>VLOOKUP(B125,[1]Ост_все!$F$2:$N$1022,9,0)</f>
        <v>1236</v>
      </c>
    </row>
    <row r="126" spans="1:12" s="9" customFormat="1" ht="126" customHeight="1" x14ac:dyDescent="0.3">
      <c r="A126" s="11"/>
      <c r="B126" s="18" t="s">
        <v>288</v>
      </c>
      <c r="C126" s="10" t="s">
        <v>289</v>
      </c>
      <c r="D126" s="10" t="s">
        <v>82</v>
      </c>
      <c r="E126" s="10" t="s">
        <v>281</v>
      </c>
      <c r="F126" s="10">
        <f t="shared" si="23"/>
        <v>479</v>
      </c>
      <c r="G126" s="33"/>
      <c r="H126" s="33"/>
      <c r="I126" s="10"/>
      <c r="J126" s="12"/>
      <c r="K126" s="12">
        <f t="shared" si="24"/>
        <v>0</v>
      </c>
      <c r="L126" s="38">
        <f>VLOOKUP(B126,[1]Ост_все!$F$2:$N$1022,9,0)</f>
        <v>4494</v>
      </c>
    </row>
    <row r="127" spans="1:12" s="9" customFormat="1" ht="126" customHeight="1" x14ac:dyDescent="0.3">
      <c r="A127" s="11"/>
      <c r="B127" s="18" t="s">
        <v>290</v>
      </c>
      <c r="C127" s="10" t="s">
        <v>291</v>
      </c>
      <c r="D127" s="10" t="s">
        <v>82</v>
      </c>
      <c r="E127" s="10" t="s">
        <v>281</v>
      </c>
      <c r="F127" s="10">
        <f t="shared" si="23"/>
        <v>479</v>
      </c>
      <c r="G127" s="33"/>
      <c r="H127" s="33"/>
      <c r="I127" s="10"/>
      <c r="J127" s="12"/>
      <c r="K127" s="12">
        <f t="shared" si="24"/>
        <v>0</v>
      </c>
      <c r="L127" s="38">
        <f>VLOOKUP(B127,[1]Ост_все!$F$2:$N$1022,9,0)</f>
        <v>1388</v>
      </c>
    </row>
    <row r="128" spans="1:12" s="9" customFormat="1" ht="126" customHeight="1" x14ac:dyDescent="0.3">
      <c r="A128" s="11"/>
      <c r="B128" s="18" t="s">
        <v>292</v>
      </c>
      <c r="C128" s="10" t="s">
        <v>293</v>
      </c>
      <c r="D128" s="10" t="s">
        <v>82</v>
      </c>
      <c r="E128" s="10" t="s">
        <v>281</v>
      </c>
      <c r="F128" s="10">
        <f t="shared" si="23"/>
        <v>479</v>
      </c>
      <c r="G128" s="33"/>
      <c r="H128" s="33"/>
      <c r="I128" s="10"/>
      <c r="J128" s="12"/>
      <c r="K128" s="12">
        <f t="shared" si="24"/>
        <v>0</v>
      </c>
      <c r="L128" s="38">
        <f>VLOOKUP(B128,[1]Ост_все!$F$2:$N$1022,9,0)</f>
        <v>8147</v>
      </c>
    </row>
    <row r="129" spans="1:12" s="9" customFormat="1" ht="126" customHeight="1" x14ac:dyDescent="0.3">
      <c r="A129" s="11"/>
      <c r="B129" s="18" t="s">
        <v>294</v>
      </c>
      <c r="C129" s="10" t="s">
        <v>295</v>
      </c>
      <c r="D129" s="10" t="s">
        <v>82</v>
      </c>
      <c r="E129" s="10" t="s">
        <v>296</v>
      </c>
      <c r="F129" s="10">
        <f t="shared" si="23"/>
        <v>449</v>
      </c>
      <c r="G129" s="33"/>
      <c r="H129" s="33"/>
      <c r="I129" s="10"/>
      <c r="J129" s="12"/>
      <c r="K129" s="12">
        <f t="shared" si="24"/>
        <v>0</v>
      </c>
      <c r="L129" s="38">
        <f>VLOOKUP(B129,[1]Ост_все!$F$2:$N$1022,9,0)</f>
        <v>1229</v>
      </c>
    </row>
    <row r="130" spans="1:12" s="9" customFormat="1" ht="126" customHeight="1" x14ac:dyDescent="0.3">
      <c r="A130" s="11"/>
      <c r="B130" s="18" t="s">
        <v>297</v>
      </c>
      <c r="C130" s="10" t="s">
        <v>298</v>
      </c>
      <c r="D130" s="10" t="s">
        <v>82</v>
      </c>
      <c r="E130" s="10" t="s">
        <v>296</v>
      </c>
      <c r="F130" s="10">
        <f t="shared" si="23"/>
        <v>449</v>
      </c>
      <c r="G130" s="33"/>
      <c r="H130" s="33"/>
      <c r="I130" s="10"/>
      <c r="J130" s="12"/>
      <c r="K130" s="12">
        <f t="shared" si="24"/>
        <v>0</v>
      </c>
      <c r="L130" s="38">
        <f>VLOOKUP(B130,[1]Ост_все!$F$2:$N$1022,9,0)</f>
        <v>735</v>
      </c>
    </row>
    <row r="131" spans="1:12" s="9" customFormat="1" ht="126" customHeight="1" x14ac:dyDescent="0.3">
      <c r="A131" s="11"/>
      <c r="B131" s="18" t="s">
        <v>299</v>
      </c>
      <c r="C131" s="10" t="s">
        <v>300</v>
      </c>
      <c r="D131" s="10" t="s">
        <v>82</v>
      </c>
      <c r="E131" s="10" t="s">
        <v>296</v>
      </c>
      <c r="F131" s="10">
        <f t="shared" si="23"/>
        <v>449</v>
      </c>
      <c r="G131" s="33">
        <v>150</v>
      </c>
      <c r="H131" s="43">
        <f>G131/E131-1</f>
        <v>-0.66592427616926497</v>
      </c>
      <c r="I131" s="10"/>
      <c r="J131" s="12"/>
      <c r="K131" s="12">
        <f t="shared" si="24"/>
        <v>0</v>
      </c>
      <c r="L131" s="38">
        <f>VLOOKUP(B131,[1]Ост_все!$F$2:$N$1022,9,0)</f>
        <v>1196</v>
      </c>
    </row>
    <row r="132" spans="1:12" s="9" customFormat="1" ht="126" customHeight="1" x14ac:dyDescent="0.3">
      <c r="A132" s="11"/>
      <c r="B132" s="18" t="s">
        <v>301</v>
      </c>
      <c r="C132" s="10" t="s">
        <v>302</v>
      </c>
      <c r="D132" s="10" t="s">
        <v>82</v>
      </c>
      <c r="E132" s="10" t="s">
        <v>296</v>
      </c>
      <c r="F132" s="10">
        <f t="shared" si="23"/>
        <v>449</v>
      </c>
      <c r="G132" s="33"/>
      <c r="H132" s="33"/>
      <c r="I132" s="10" t="s">
        <v>1310</v>
      </c>
      <c r="J132" s="12"/>
      <c r="K132" s="12">
        <f t="shared" si="24"/>
        <v>0</v>
      </c>
      <c r="L132" s="38">
        <f>VLOOKUP(B132,[1]Ост_все!$F$2:$N$1022,9,0)</f>
        <v>206</v>
      </c>
    </row>
    <row r="133" spans="1:12" s="9" customFormat="1" ht="126" customHeight="1" x14ac:dyDescent="0.3">
      <c r="A133" s="11"/>
      <c r="B133" s="18" t="s">
        <v>303</v>
      </c>
      <c r="C133" s="10" t="s">
        <v>304</v>
      </c>
      <c r="D133" s="10" t="s">
        <v>82</v>
      </c>
      <c r="E133" s="10" t="s">
        <v>296</v>
      </c>
      <c r="F133" s="10">
        <f t="shared" si="23"/>
        <v>449</v>
      </c>
      <c r="G133" s="33"/>
      <c r="H133" s="33"/>
      <c r="I133" s="10"/>
      <c r="J133" s="12"/>
      <c r="K133" s="12">
        <f t="shared" si="24"/>
        <v>0</v>
      </c>
      <c r="L133" s="38">
        <f>VLOOKUP(B133,[1]Ост_все!$F$2:$N$1022,9,0)</f>
        <v>952</v>
      </c>
    </row>
    <row r="134" spans="1:12" s="9" customFormat="1" ht="126" customHeight="1" x14ac:dyDescent="0.3">
      <c r="A134" s="11"/>
      <c r="B134" s="18" t="s">
        <v>305</v>
      </c>
      <c r="C134" s="10" t="s">
        <v>306</v>
      </c>
      <c r="D134" s="10" t="s">
        <v>82</v>
      </c>
      <c r="E134" s="10" t="s">
        <v>124</v>
      </c>
      <c r="F134" s="10">
        <f t="shared" si="23"/>
        <v>699</v>
      </c>
      <c r="G134" s="33"/>
      <c r="H134" s="33"/>
      <c r="I134" s="10" t="s">
        <v>115</v>
      </c>
      <c r="J134" s="12"/>
      <c r="K134" s="12">
        <f t="shared" si="24"/>
        <v>0</v>
      </c>
      <c r="L134" s="38">
        <f>VLOOKUP(B134,[1]Ост_все!$F$2:$N$1022,9,0)</f>
        <v>5118</v>
      </c>
    </row>
    <row r="135" spans="1:12" s="9" customFormat="1" ht="126" customHeight="1" x14ac:dyDescent="0.3">
      <c r="A135" s="11"/>
      <c r="B135" s="18" t="s">
        <v>307</v>
      </c>
      <c r="C135" s="10" t="s">
        <v>308</v>
      </c>
      <c r="D135" s="10" t="s">
        <v>82</v>
      </c>
      <c r="E135" s="10" t="s">
        <v>309</v>
      </c>
      <c r="F135" s="10">
        <f t="shared" si="23"/>
        <v>459</v>
      </c>
      <c r="G135" s="33"/>
      <c r="H135" s="33"/>
      <c r="I135" s="10" t="s">
        <v>115</v>
      </c>
      <c r="J135" s="12"/>
      <c r="K135" s="12">
        <f t="shared" si="24"/>
        <v>0</v>
      </c>
      <c r="L135" s="38">
        <f>VLOOKUP(B135,[1]Ост_все!$F$2:$N$1022,9,0)</f>
        <v>4758</v>
      </c>
    </row>
    <row r="136" spans="1:12" s="9" customFormat="1" ht="126" customHeight="1" x14ac:dyDescent="0.3">
      <c r="A136" s="11"/>
      <c r="B136" s="18" t="s">
        <v>310</v>
      </c>
      <c r="C136" s="10" t="s">
        <v>311</v>
      </c>
      <c r="D136" s="10" t="s">
        <v>82</v>
      </c>
      <c r="E136" s="10" t="s">
        <v>312</v>
      </c>
      <c r="F136" s="10">
        <f t="shared" si="23"/>
        <v>549</v>
      </c>
      <c r="G136" s="33"/>
      <c r="H136" s="33"/>
      <c r="I136" s="10" t="s">
        <v>1310</v>
      </c>
      <c r="J136" s="12"/>
      <c r="K136" s="12">
        <f t="shared" si="24"/>
        <v>0</v>
      </c>
      <c r="L136" s="38">
        <f>VLOOKUP(B136,[1]Ост_все!$F$2:$N$1022,9,0)</f>
        <v>18</v>
      </c>
    </row>
    <row r="137" spans="1:12" s="9" customFormat="1" ht="126" customHeight="1" x14ac:dyDescent="0.3">
      <c r="A137" s="11"/>
      <c r="B137" s="18" t="s">
        <v>314</v>
      </c>
      <c r="C137" s="10" t="s">
        <v>315</v>
      </c>
      <c r="D137" s="10" t="s">
        <v>82</v>
      </c>
      <c r="E137" s="10" t="s">
        <v>254</v>
      </c>
      <c r="F137" s="10">
        <f t="shared" si="23"/>
        <v>439</v>
      </c>
      <c r="G137" s="33"/>
      <c r="H137" s="33"/>
      <c r="I137" s="10"/>
      <c r="J137" s="12"/>
      <c r="K137" s="12">
        <f t="shared" si="24"/>
        <v>0</v>
      </c>
      <c r="L137" s="38">
        <f>VLOOKUP(B137,[1]Ост_все!$F$2:$N$1022,9,0)</f>
        <v>7032</v>
      </c>
    </row>
    <row r="138" spans="1:12" s="9" customFormat="1" ht="126" customHeight="1" x14ac:dyDescent="0.3">
      <c r="A138" s="11"/>
      <c r="B138" s="18" t="s">
        <v>316</v>
      </c>
      <c r="C138" s="10" t="s">
        <v>317</v>
      </c>
      <c r="D138" s="10" t="s">
        <v>82</v>
      </c>
      <c r="E138" s="10" t="s">
        <v>124</v>
      </c>
      <c r="F138" s="10">
        <f t="shared" si="23"/>
        <v>699</v>
      </c>
      <c r="G138" s="33">
        <v>249</v>
      </c>
      <c r="H138" s="43">
        <f>G138/E138-1</f>
        <v>-0.64377682403433478</v>
      </c>
      <c r="I138" s="10" t="s">
        <v>101</v>
      </c>
      <c r="J138" s="12"/>
      <c r="K138" s="12">
        <f t="shared" si="24"/>
        <v>0</v>
      </c>
      <c r="L138" s="38">
        <f>VLOOKUP(B138,[1]Ост_все!$F$2:$N$1022,9,0)</f>
        <v>17924</v>
      </c>
    </row>
    <row r="139" spans="1:12" s="7" customFormat="1" ht="15.9" customHeight="1" x14ac:dyDescent="0.3">
      <c r="A139" s="48" t="s">
        <v>318</v>
      </c>
      <c r="B139" s="49"/>
      <c r="C139" s="48"/>
      <c r="D139" s="48"/>
      <c r="E139" s="48"/>
      <c r="F139" s="48"/>
      <c r="G139" s="48"/>
      <c r="H139" s="48"/>
      <c r="I139" s="48"/>
      <c r="J139" s="48"/>
      <c r="K139" s="48"/>
      <c r="L139" s="38"/>
    </row>
    <row r="140" spans="1:12" s="9" customFormat="1" ht="126" customHeight="1" x14ac:dyDescent="0.3">
      <c r="A140" s="11"/>
      <c r="B140" s="18" t="s">
        <v>319</v>
      </c>
      <c r="C140" s="10" t="s">
        <v>320</v>
      </c>
      <c r="D140" s="10" t="s">
        <v>82</v>
      </c>
      <c r="E140" s="10" t="s">
        <v>246</v>
      </c>
      <c r="F140" s="10">
        <f t="shared" ref="F140:F147" si="25">ROUND((((100-$J$2)/100)*E140),2)</f>
        <v>319</v>
      </c>
      <c r="G140" s="33"/>
      <c r="H140" s="33"/>
      <c r="I140" s="10"/>
      <c r="J140" s="12"/>
      <c r="K140" s="12">
        <f t="shared" ref="K140:K147" si="26">IF(G140&gt;0,G140*J140,J140*F140)</f>
        <v>0</v>
      </c>
      <c r="L140" s="38">
        <f>VLOOKUP(B140,[1]Ост_все!$F$2:$N$1022,9,0)</f>
        <v>3025</v>
      </c>
    </row>
    <row r="141" spans="1:12" s="9" customFormat="1" ht="126" customHeight="1" x14ac:dyDescent="0.3">
      <c r="A141" s="11"/>
      <c r="B141" s="18" t="s">
        <v>321</v>
      </c>
      <c r="C141" s="10" t="s">
        <v>322</v>
      </c>
      <c r="D141" s="10" t="s">
        <v>82</v>
      </c>
      <c r="E141" s="10" t="s">
        <v>323</v>
      </c>
      <c r="F141" s="10">
        <f t="shared" si="25"/>
        <v>379</v>
      </c>
      <c r="G141" s="33">
        <v>99</v>
      </c>
      <c r="H141" s="43">
        <f>G141/E141-1</f>
        <v>-0.73878627968337729</v>
      </c>
      <c r="I141" s="10"/>
      <c r="J141" s="12"/>
      <c r="K141" s="12">
        <f t="shared" si="26"/>
        <v>0</v>
      </c>
      <c r="L141" s="38">
        <f>VLOOKUP(B141,[1]Ост_все!$F$2:$N$1022,9,0)</f>
        <v>301</v>
      </c>
    </row>
    <row r="142" spans="1:12" s="9" customFormat="1" ht="126" customHeight="1" x14ac:dyDescent="0.3">
      <c r="A142" s="11"/>
      <c r="B142" s="18" t="s">
        <v>324</v>
      </c>
      <c r="C142" s="10" t="s">
        <v>325</v>
      </c>
      <c r="D142" s="10" t="s">
        <v>82</v>
      </c>
      <c r="E142" s="10" t="s">
        <v>323</v>
      </c>
      <c r="F142" s="10">
        <f t="shared" si="25"/>
        <v>379</v>
      </c>
      <c r="G142" s="33"/>
      <c r="H142" s="33"/>
      <c r="I142" s="10"/>
      <c r="J142" s="12"/>
      <c r="K142" s="12">
        <f t="shared" si="26"/>
        <v>0</v>
      </c>
      <c r="L142" s="38">
        <f>VLOOKUP(B142,[1]Ост_все!$F$2:$N$1022,9,0)</f>
        <v>3596</v>
      </c>
    </row>
    <row r="143" spans="1:12" s="9" customFormat="1" ht="126" customHeight="1" x14ac:dyDescent="0.3">
      <c r="A143" s="11"/>
      <c r="B143" s="18" t="s">
        <v>326</v>
      </c>
      <c r="C143" s="10" t="s">
        <v>327</v>
      </c>
      <c r="D143" s="10" t="s">
        <v>82</v>
      </c>
      <c r="E143" s="10" t="s">
        <v>323</v>
      </c>
      <c r="F143" s="10">
        <f t="shared" si="25"/>
        <v>379</v>
      </c>
      <c r="G143" s="33"/>
      <c r="H143" s="33"/>
      <c r="I143" s="10"/>
      <c r="J143" s="12"/>
      <c r="K143" s="12">
        <f t="shared" si="26"/>
        <v>0</v>
      </c>
      <c r="L143" s="38">
        <f>VLOOKUP(B143,[1]Ост_все!$F$2:$N$1022,9,0)</f>
        <v>2066</v>
      </c>
    </row>
    <row r="144" spans="1:12" s="9" customFormat="1" ht="126" customHeight="1" x14ac:dyDescent="0.3">
      <c r="A144" s="11"/>
      <c r="B144" s="18" t="s">
        <v>328</v>
      </c>
      <c r="C144" s="10" t="s">
        <v>329</v>
      </c>
      <c r="D144" s="10" t="s">
        <v>82</v>
      </c>
      <c r="E144" s="10" t="s">
        <v>219</v>
      </c>
      <c r="F144" s="10">
        <f t="shared" si="25"/>
        <v>299</v>
      </c>
      <c r="G144" s="33"/>
      <c r="H144" s="33"/>
      <c r="I144" s="10"/>
      <c r="J144" s="12"/>
      <c r="K144" s="12">
        <f t="shared" si="26"/>
        <v>0</v>
      </c>
      <c r="L144" s="38">
        <f>VLOOKUP(B144,[1]Ост_все!$F$2:$N$1022,9,0)</f>
        <v>599</v>
      </c>
    </row>
    <row r="145" spans="1:12" s="9" customFormat="1" ht="126" customHeight="1" x14ac:dyDescent="0.3">
      <c r="A145" s="11"/>
      <c r="B145" s="18" t="s">
        <v>330</v>
      </c>
      <c r="C145" s="10" t="s">
        <v>331</v>
      </c>
      <c r="D145" s="10" t="s">
        <v>82</v>
      </c>
      <c r="E145" s="10" t="s">
        <v>219</v>
      </c>
      <c r="F145" s="10">
        <f t="shared" si="25"/>
        <v>299</v>
      </c>
      <c r="G145" s="33"/>
      <c r="H145" s="33"/>
      <c r="I145" s="10"/>
      <c r="J145" s="12"/>
      <c r="K145" s="12">
        <f t="shared" si="26"/>
        <v>0</v>
      </c>
      <c r="L145" s="38">
        <f>VLOOKUP(B145,[1]Ост_все!$F$2:$N$1022,9,0)</f>
        <v>1648</v>
      </c>
    </row>
    <row r="146" spans="1:12" s="7" customFormat="1" ht="126" customHeight="1" x14ac:dyDescent="0.3">
      <c r="A146" s="11"/>
      <c r="B146" s="18" t="s">
        <v>332</v>
      </c>
      <c r="C146" s="10" t="s">
        <v>333</v>
      </c>
      <c r="D146" s="10" t="s">
        <v>82</v>
      </c>
      <c r="E146" s="10" t="s">
        <v>219</v>
      </c>
      <c r="F146" s="10">
        <f t="shared" si="25"/>
        <v>299</v>
      </c>
      <c r="G146" s="34"/>
      <c r="H146" s="34"/>
      <c r="I146" s="10" t="s">
        <v>65</v>
      </c>
      <c r="J146" s="12"/>
      <c r="K146" s="12">
        <f t="shared" si="26"/>
        <v>0</v>
      </c>
      <c r="L146" s="38">
        <f>VLOOKUP(B146,[1]Ост_все!$F$2:$N$1022,9,0)</f>
        <v>2422</v>
      </c>
    </row>
    <row r="147" spans="1:12" s="9" customFormat="1" ht="126" customHeight="1" x14ac:dyDescent="0.3">
      <c r="A147" s="11"/>
      <c r="B147" s="18" t="s">
        <v>334</v>
      </c>
      <c r="C147" s="10" t="s">
        <v>335</v>
      </c>
      <c r="D147" s="10" t="s">
        <v>82</v>
      </c>
      <c r="E147" s="10" t="s">
        <v>219</v>
      </c>
      <c r="F147" s="10">
        <f t="shared" si="25"/>
        <v>299</v>
      </c>
      <c r="G147" s="33"/>
      <c r="H147" s="33"/>
      <c r="I147" s="10"/>
      <c r="J147" s="12"/>
      <c r="K147" s="12">
        <f t="shared" si="26"/>
        <v>0</v>
      </c>
      <c r="L147" s="38">
        <f>VLOOKUP(B147,[1]Ост_все!$F$2:$N$1022,9,0)</f>
        <v>1176</v>
      </c>
    </row>
    <row r="148" spans="1:12" s="7" customFormat="1" ht="15.9" customHeight="1" x14ac:dyDescent="0.3">
      <c r="A148" s="48" t="s">
        <v>336</v>
      </c>
      <c r="B148" s="49"/>
      <c r="C148" s="48"/>
      <c r="D148" s="48"/>
      <c r="E148" s="48"/>
      <c r="F148" s="48"/>
      <c r="G148" s="48"/>
      <c r="H148" s="48"/>
      <c r="I148" s="48"/>
      <c r="J148" s="48"/>
      <c r="K148" s="48"/>
      <c r="L148" s="38"/>
    </row>
    <row r="149" spans="1:12" s="9" customFormat="1" ht="126" customHeight="1" x14ac:dyDescent="0.3">
      <c r="A149" s="11"/>
      <c r="B149" s="18" t="s">
        <v>338</v>
      </c>
      <c r="C149" s="10" t="s">
        <v>339</v>
      </c>
      <c r="D149" s="10" t="s">
        <v>82</v>
      </c>
      <c r="E149" s="10" t="s">
        <v>281</v>
      </c>
      <c r="F149" s="10">
        <f>ROUND((((100-$J$2)/100)*E149),2)</f>
        <v>479</v>
      </c>
      <c r="G149" s="33">
        <v>159</v>
      </c>
      <c r="H149" s="43">
        <f>G149/E149-1</f>
        <v>-0.66805845511482254</v>
      </c>
      <c r="I149" s="10"/>
      <c r="J149" s="12"/>
      <c r="K149" s="12">
        <f>IF(G149&gt;0,G149*J149,J149*F149)</f>
        <v>0</v>
      </c>
      <c r="L149" s="38">
        <f>VLOOKUP(B149,[1]Ост_все!$F$2:$N$1022,9,0)</f>
        <v>216</v>
      </c>
    </row>
    <row r="150" spans="1:12" s="7" customFormat="1" ht="15.9" customHeight="1" x14ac:dyDescent="0.3">
      <c r="A150" s="48" t="s">
        <v>390</v>
      </c>
      <c r="B150" s="49"/>
      <c r="C150" s="48"/>
      <c r="D150" s="48"/>
      <c r="E150" s="48"/>
      <c r="F150" s="48"/>
      <c r="G150" s="48"/>
      <c r="H150" s="48"/>
      <c r="I150" s="48"/>
      <c r="J150" s="48"/>
      <c r="K150" s="48"/>
      <c r="L150" s="38"/>
    </row>
    <row r="151" spans="1:12" s="9" customFormat="1" ht="126" customHeight="1" x14ac:dyDescent="0.3">
      <c r="A151" s="11"/>
      <c r="B151" s="18" t="s">
        <v>391</v>
      </c>
      <c r="C151" s="10" t="s">
        <v>392</v>
      </c>
      <c r="D151" s="10" t="s">
        <v>82</v>
      </c>
      <c r="E151" s="10" t="s">
        <v>144</v>
      </c>
      <c r="F151" s="10">
        <f t="shared" ref="F151:F163" si="27">ROUND((((100-$J$2)/100)*E151),2)</f>
        <v>159</v>
      </c>
      <c r="G151" s="33"/>
      <c r="H151" s="33"/>
      <c r="I151" s="10"/>
      <c r="J151" s="12"/>
      <c r="K151" s="12">
        <f t="shared" ref="K151:K163" si="28">IF(G151&gt;0,G151*J151,J151*F151)</f>
        <v>0</v>
      </c>
      <c r="L151" s="38">
        <f>VLOOKUP(B151,[1]Ост_все!$F$2:$N$1022,9,0)</f>
        <v>1444</v>
      </c>
    </row>
    <row r="152" spans="1:12" s="9" customFormat="1" ht="126" customHeight="1" x14ac:dyDescent="0.3">
      <c r="A152" s="11"/>
      <c r="B152" s="18" t="s">
        <v>393</v>
      </c>
      <c r="C152" s="10" t="s">
        <v>394</v>
      </c>
      <c r="D152" s="10" t="s">
        <v>82</v>
      </c>
      <c r="E152" s="10" t="s">
        <v>144</v>
      </c>
      <c r="F152" s="10">
        <f t="shared" si="27"/>
        <v>159</v>
      </c>
      <c r="G152" s="33"/>
      <c r="H152" s="33"/>
      <c r="I152" s="10"/>
      <c r="J152" s="12"/>
      <c r="K152" s="12">
        <f t="shared" si="28"/>
        <v>0</v>
      </c>
      <c r="L152" s="38">
        <f>VLOOKUP(B152,[1]Ост_все!$F$2:$N$1022,9,0)</f>
        <v>490</v>
      </c>
    </row>
    <row r="153" spans="1:12" s="9" customFormat="1" ht="126" customHeight="1" x14ac:dyDescent="0.3">
      <c r="A153" s="11"/>
      <c r="B153" s="18" t="s">
        <v>395</v>
      </c>
      <c r="C153" s="10" t="s">
        <v>396</v>
      </c>
      <c r="D153" s="10" t="s">
        <v>82</v>
      </c>
      <c r="E153" s="10" t="s">
        <v>144</v>
      </c>
      <c r="F153" s="10">
        <f t="shared" si="27"/>
        <v>159</v>
      </c>
      <c r="G153" s="33"/>
      <c r="H153" s="33"/>
      <c r="I153" s="10" t="s">
        <v>1310</v>
      </c>
      <c r="J153" s="12"/>
      <c r="K153" s="12">
        <f t="shared" si="28"/>
        <v>0</v>
      </c>
      <c r="L153" s="38">
        <f>VLOOKUP(B153,[1]Ост_все!$F$2:$N$1022,9,0)</f>
        <v>94</v>
      </c>
    </row>
    <row r="154" spans="1:12" s="9" customFormat="1" ht="126" customHeight="1" x14ac:dyDescent="0.3">
      <c r="A154" s="11"/>
      <c r="B154" s="18" t="s">
        <v>397</v>
      </c>
      <c r="C154" s="10" t="s">
        <v>398</v>
      </c>
      <c r="D154" s="10" t="s">
        <v>82</v>
      </c>
      <c r="E154" s="10" t="s">
        <v>144</v>
      </c>
      <c r="F154" s="10">
        <f t="shared" si="27"/>
        <v>159</v>
      </c>
      <c r="G154" s="33"/>
      <c r="H154" s="33"/>
      <c r="I154" s="10" t="s">
        <v>1310</v>
      </c>
      <c r="J154" s="12"/>
      <c r="K154" s="12">
        <f t="shared" si="28"/>
        <v>0</v>
      </c>
      <c r="L154" s="38">
        <f>VLOOKUP(B154,[1]Ост_все!$F$2:$N$1022,9,0)</f>
        <v>87</v>
      </c>
    </row>
    <row r="155" spans="1:12" s="9" customFormat="1" ht="126" customHeight="1" x14ac:dyDescent="0.3">
      <c r="A155" s="11"/>
      <c r="B155" s="18" t="s">
        <v>399</v>
      </c>
      <c r="C155" s="10" t="s">
        <v>400</v>
      </c>
      <c r="D155" s="10" t="s">
        <v>82</v>
      </c>
      <c r="E155" s="10" t="s">
        <v>144</v>
      </c>
      <c r="F155" s="10">
        <f t="shared" si="27"/>
        <v>159</v>
      </c>
      <c r="G155" s="33"/>
      <c r="H155" s="33"/>
      <c r="I155" s="10"/>
      <c r="J155" s="12"/>
      <c r="K155" s="12">
        <f t="shared" si="28"/>
        <v>0</v>
      </c>
      <c r="L155" s="38">
        <f>VLOOKUP(B155,[1]Ост_все!$F$2:$N$1022,9,0)</f>
        <v>1165</v>
      </c>
    </row>
    <row r="156" spans="1:12" s="9" customFormat="1" ht="126" customHeight="1" x14ac:dyDescent="0.3">
      <c r="A156" s="11"/>
      <c r="B156" s="18" t="s">
        <v>401</v>
      </c>
      <c r="C156" s="10" t="s">
        <v>402</v>
      </c>
      <c r="D156" s="10" t="s">
        <v>82</v>
      </c>
      <c r="E156" s="10" t="s">
        <v>64</v>
      </c>
      <c r="F156" s="10">
        <f t="shared" si="27"/>
        <v>199</v>
      </c>
      <c r="G156" s="33"/>
      <c r="H156" s="33"/>
      <c r="I156" s="10"/>
      <c r="J156" s="12"/>
      <c r="K156" s="12">
        <f t="shared" si="28"/>
        <v>0</v>
      </c>
      <c r="L156" s="38">
        <f>VLOOKUP(B156,[1]Ост_все!$F$2:$N$1022,9,0)</f>
        <v>1661</v>
      </c>
    </row>
    <row r="157" spans="1:12" s="9" customFormat="1" ht="126" customHeight="1" x14ac:dyDescent="0.3">
      <c r="A157" s="11"/>
      <c r="B157" s="18" t="s">
        <v>403</v>
      </c>
      <c r="C157" s="10" t="s">
        <v>404</v>
      </c>
      <c r="D157" s="10" t="s">
        <v>82</v>
      </c>
      <c r="E157" s="10" t="s">
        <v>64</v>
      </c>
      <c r="F157" s="10">
        <f t="shared" si="27"/>
        <v>199</v>
      </c>
      <c r="G157" s="33"/>
      <c r="H157" s="33"/>
      <c r="I157" s="10"/>
      <c r="J157" s="12"/>
      <c r="K157" s="12">
        <f t="shared" si="28"/>
        <v>0</v>
      </c>
      <c r="L157" s="38">
        <f>VLOOKUP(B157,[1]Ост_все!$F$2:$N$1022,9,0)</f>
        <v>4005</v>
      </c>
    </row>
    <row r="158" spans="1:12" s="9" customFormat="1" ht="126" customHeight="1" x14ac:dyDescent="0.3">
      <c r="A158" s="11"/>
      <c r="B158" s="18" t="s">
        <v>405</v>
      </c>
      <c r="C158" s="10" t="s">
        <v>406</v>
      </c>
      <c r="D158" s="10" t="s">
        <v>82</v>
      </c>
      <c r="E158" s="10" t="s">
        <v>64</v>
      </c>
      <c r="F158" s="10">
        <f t="shared" si="27"/>
        <v>199</v>
      </c>
      <c r="G158" s="33"/>
      <c r="H158" s="33"/>
      <c r="I158" s="10"/>
      <c r="J158" s="12"/>
      <c r="K158" s="12">
        <f t="shared" si="28"/>
        <v>0</v>
      </c>
      <c r="L158" s="38">
        <f>VLOOKUP(B158,[1]Ост_все!$F$2:$N$1022,9,0)</f>
        <v>3066</v>
      </c>
    </row>
    <row r="159" spans="1:12" s="9" customFormat="1" ht="126" customHeight="1" x14ac:dyDescent="0.3">
      <c r="A159" s="11"/>
      <c r="B159" s="18" t="s">
        <v>407</v>
      </c>
      <c r="C159" s="10" t="s">
        <v>408</v>
      </c>
      <c r="D159" s="10" t="s">
        <v>82</v>
      </c>
      <c r="E159" s="10" t="s">
        <v>144</v>
      </c>
      <c r="F159" s="10">
        <f t="shared" si="27"/>
        <v>159</v>
      </c>
      <c r="G159" s="33"/>
      <c r="H159" s="33"/>
      <c r="I159" s="10"/>
      <c r="J159" s="12"/>
      <c r="K159" s="12">
        <f t="shared" si="28"/>
        <v>0</v>
      </c>
      <c r="L159" s="38">
        <f>VLOOKUP(B159,[1]Ост_все!$F$2:$N$1022,9,0)</f>
        <v>19</v>
      </c>
    </row>
    <row r="160" spans="1:12" s="9" customFormat="1" ht="126" customHeight="1" x14ac:dyDescent="0.3">
      <c r="A160" s="11"/>
      <c r="B160" s="18" t="s">
        <v>409</v>
      </c>
      <c r="C160" s="10" t="s">
        <v>410</v>
      </c>
      <c r="D160" s="10" t="s">
        <v>82</v>
      </c>
      <c r="E160" s="10" t="s">
        <v>411</v>
      </c>
      <c r="F160" s="10">
        <f t="shared" si="27"/>
        <v>249</v>
      </c>
      <c r="G160" s="33"/>
      <c r="H160" s="33"/>
      <c r="I160" s="10" t="s">
        <v>1310</v>
      </c>
      <c r="J160" s="12"/>
      <c r="K160" s="12">
        <f t="shared" si="28"/>
        <v>0</v>
      </c>
      <c r="L160" s="38">
        <f>VLOOKUP(B160,[1]Ост_все!$F$2:$N$1022,9,0)</f>
        <v>382</v>
      </c>
    </row>
    <row r="161" spans="1:12" s="9" customFormat="1" ht="126" customHeight="1" x14ac:dyDescent="0.3">
      <c r="A161" s="11"/>
      <c r="B161" s="18" t="s">
        <v>412</v>
      </c>
      <c r="C161" s="10" t="s">
        <v>413</v>
      </c>
      <c r="D161" s="10" t="s">
        <v>82</v>
      </c>
      <c r="E161" s="10" t="s">
        <v>153</v>
      </c>
      <c r="F161" s="10">
        <f t="shared" si="27"/>
        <v>99</v>
      </c>
      <c r="G161" s="33"/>
      <c r="H161" s="33"/>
      <c r="I161" s="10" t="s">
        <v>1310</v>
      </c>
      <c r="J161" s="12"/>
      <c r="K161" s="12">
        <f t="shared" si="28"/>
        <v>0</v>
      </c>
      <c r="L161" s="38">
        <f>VLOOKUP(B161,[1]Ост_все!$F$2:$N$1022,9,0)</f>
        <v>42</v>
      </c>
    </row>
    <row r="162" spans="1:12" s="9" customFormat="1" ht="126" customHeight="1" x14ac:dyDescent="0.3">
      <c r="A162" s="11"/>
      <c r="B162" s="18" t="s">
        <v>414</v>
      </c>
      <c r="C162" s="10" t="s">
        <v>415</v>
      </c>
      <c r="D162" s="10" t="s">
        <v>82</v>
      </c>
      <c r="E162" s="10" t="s">
        <v>416</v>
      </c>
      <c r="F162" s="10">
        <f t="shared" si="27"/>
        <v>219</v>
      </c>
      <c r="G162" s="33"/>
      <c r="H162" s="33"/>
      <c r="I162" s="10" t="s">
        <v>1310</v>
      </c>
      <c r="J162" s="12"/>
      <c r="K162" s="12">
        <f t="shared" si="28"/>
        <v>0</v>
      </c>
      <c r="L162" s="38">
        <f>VLOOKUP(B162,[1]Ост_все!$F$2:$N$1022,9,0)</f>
        <v>3</v>
      </c>
    </row>
    <row r="163" spans="1:12" s="9" customFormat="1" ht="126" customHeight="1" x14ac:dyDescent="0.3">
      <c r="A163" s="11"/>
      <c r="B163" s="18" t="s">
        <v>417</v>
      </c>
      <c r="C163" s="10" t="s">
        <v>418</v>
      </c>
      <c r="D163" s="10" t="s">
        <v>82</v>
      </c>
      <c r="E163" s="10" t="s">
        <v>144</v>
      </c>
      <c r="F163" s="10">
        <f t="shared" si="27"/>
        <v>159</v>
      </c>
      <c r="G163" s="33"/>
      <c r="H163" s="33"/>
      <c r="I163" s="10"/>
      <c r="J163" s="12"/>
      <c r="K163" s="12">
        <f t="shared" si="28"/>
        <v>0</v>
      </c>
      <c r="L163" s="38">
        <f>VLOOKUP(B163,[1]Ост_все!$F$2:$N$1022,9,0)</f>
        <v>57</v>
      </c>
    </row>
    <row r="164" spans="1:12" s="7" customFormat="1" ht="15.9" customHeight="1" x14ac:dyDescent="0.3">
      <c r="A164" s="48" t="s">
        <v>419</v>
      </c>
      <c r="B164" s="49"/>
      <c r="C164" s="48"/>
      <c r="D164" s="48"/>
      <c r="E164" s="48"/>
      <c r="F164" s="48"/>
      <c r="G164" s="48"/>
      <c r="H164" s="48"/>
      <c r="I164" s="48"/>
      <c r="J164" s="48"/>
      <c r="K164" s="48"/>
      <c r="L164" s="38"/>
    </row>
    <row r="165" spans="1:12" s="9" customFormat="1" ht="126" customHeight="1" x14ac:dyDescent="0.3">
      <c r="A165" s="11"/>
      <c r="B165" s="18" t="s">
        <v>420</v>
      </c>
      <c r="C165" s="10" t="s">
        <v>421</v>
      </c>
      <c r="D165" s="10" t="s">
        <v>82</v>
      </c>
      <c r="E165" s="10" t="s">
        <v>422</v>
      </c>
      <c r="F165" s="10">
        <f>ROUND((((100-$J$2)/100)*E165),2)</f>
        <v>599</v>
      </c>
      <c r="G165" s="33"/>
      <c r="H165" s="33"/>
      <c r="I165" s="10"/>
      <c r="J165" s="12"/>
      <c r="K165" s="12">
        <f t="shared" ref="K165:K169" si="29">IF(G165&gt;0,G165*J165,J165*F165)</f>
        <v>0</v>
      </c>
      <c r="L165" s="38">
        <f>VLOOKUP(B165,[1]Ост_все!$F$2:$N$1022,9,0)</f>
        <v>3950</v>
      </c>
    </row>
    <row r="166" spans="1:12" s="9" customFormat="1" ht="126" customHeight="1" x14ac:dyDescent="0.3">
      <c r="A166" s="11"/>
      <c r="B166" s="18" t="s">
        <v>423</v>
      </c>
      <c r="C166" s="10" t="s">
        <v>424</v>
      </c>
      <c r="D166" s="10" t="s">
        <v>82</v>
      </c>
      <c r="E166" s="10" t="s">
        <v>121</v>
      </c>
      <c r="F166" s="10">
        <f>ROUND((((100-$J$2)/100)*E166),2)</f>
        <v>799</v>
      </c>
      <c r="G166" s="33"/>
      <c r="H166" s="33"/>
      <c r="I166" s="10"/>
      <c r="J166" s="12"/>
      <c r="K166" s="12">
        <f t="shared" si="29"/>
        <v>0</v>
      </c>
      <c r="L166" s="38">
        <f>VLOOKUP(B166,[1]Ост_все!$F$2:$N$1022,9,0)</f>
        <v>2659</v>
      </c>
    </row>
    <row r="167" spans="1:12" s="9" customFormat="1" ht="126" customHeight="1" x14ac:dyDescent="0.3">
      <c r="A167" s="11"/>
      <c r="B167" s="18" t="s">
        <v>425</v>
      </c>
      <c r="C167" s="10" t="s">
        <v>426</v>
      </c>
      <c r="D167" s="10" t="s">
        <v>82</v>
      </c>
      <c r="E167" s="10" t="s">
        <v>121</v>
      </c>
      <c r="F167" s="10">
        <f>ROUND((((100-$J$2)/100)*E167),2)</f>
        <v>799</v>
      </c>
      <c r="G167" s="33"/>
      <c r="H167" s="33"/>
      <c r="I167" s="10"/>
      <c r="J167" s="12"/>
      <c r="K167" s="12">
        <f t="shared" si="29"/>
        <v>0</v>
      </c>
      <c r="L167" s="38">
        <f>VLOOKUP(B167,[1]Ост_все!$F$2:$N$1022,9,0)</f>
        <v>2302</v>
      </c>
    </row>
    <row r="168" spans="1:12" s="9" customFormat="1" ht="126" customHeight="1" x14ac:dyDescent="0.3">
      <c r="A168" s="11"/>
      <c r="B168" s="18" t="s">
        <v>427</v>
      </c>
      <c r="C168" s="10" t="s">
        <v>428</v>
      </c>
      <c r="D168" s="10" t="s">
        <v>82</v>
      </c>
      <c r="E168" s="10" t="s">
        <v>100</v>
      </c>
      <c r="F168" s="10">
        <f>ROUND((((100-$J$2)/100)*E168),2)</f>
        <v>499</v>
      </c>
      <c r="G168" s="33"/>
      <c r="H168" s="33"/>
      <c r="I168" s="10"/>
      <c r="J168" s="12"/>
      <c r="K168" s="12">
        <f t="shared" si="29"/>
        <v>0</v>
      </c>
      <c r="L168" s="38">
        <v>2049</v>
      </c>
    </row>
    <row r="169" spans="1:12" s="9" customFormat="1" ht="126" customHeight="1" x14ac:dyDescent="0.3">
      <c r="A169" s="11"/>
      <c r="B169" s="18" t="s">
        <v>429</v>
      </c>
      <c r="C169" s="10" t="s">
        <v>430</v>
      </c>
      <c r="D169" s="10" t="s">
        <v>82</v>
      </c>
      <c r="E169" s="10" t="s">
        <v>100</v>
      </c>
      <c r="F169" s="10">
        <f>ROUND((((100-$J$2)/100)*E169),2)</f>
        <v>499</v>
      </c>
      <c r="G169" s="33"/>
      <c r="H169" s="33"/>
      <c r="I169" s="10"/>
      <c r="J169" s="12"/>
      <c r="K169" s="12">
        <f t="shared" si="29"/>
        <v>0</v>
      </c>
      <c r="L169" s="38">
        <f>VLOOKUP(B169,[1]Ост_все!$F$2:$N$1022,9,0)</f>
        <v>3670</v>
      </c>
    </row>
    <row r="170" spans="1:12" s="7" customFormat="1" ht="15.9" customHeight="1" x14ac:dyDescent="0.3">
      <c r="A170" s="48" t="s">
        <v>431</v>
      </c>
      <c r="B170" s="49"/>
      <c r="C170" s="48"/>
      <c r="D170" s="48"/>
      <c r="E170" s="48"/>
      <c r="F170" s="48"/>
      <c r="G170" s="48"/>
      <c r="H170" s="48"/>
      <c r="I170" s="48"/>
      <c r="J170" s="48"/>
      <c r="K170" s="48"/>
      <c r="L170" s="38"/>
    </row>
    <row r="171" spans="1:12" s="9" customFormat="1" ht="126" customHeight="1" x14ac:dyDescent="0.3">
      <c r="A171" s="11"/>
      <c r="B171" s="18" t="s">
        <v>432</v>
      </c>
      <c r="C171" s="10" t="s">
        <v>433</v>
      </c>
      <c r="D171" s="10" t="s">
        <v>82</v>
      </c>
      <c r="E171" s="10" t="s">
        <v>353</v>
      </c>
      <c r="F171" s="10">
        <f t="shared" ref="F171:F193" si="30">ROUND((((100-$J$2)/100)*E171),2)</f>
        <v>349</v>
      </c>
      <c r="G171" s="33"/>
      <c r="H171" s="33"/>
      <c r="I171" s="10" t="s">
        <v>88</v>
      </c>
      <c r="J171" s="12"/>
      <c r="K171" s="12">
        <f t="shared" ref="K171:K183" si="31">IF(G171&gt;0,G171*J171,J171*F171)</f>
        <v>0</v>
      </c>
      <c r="L171" s="38">
        <f>VLOOKUP(B171,[1]Ост_все!$F$2:$N$1022,9,0)</f>
        <v>1741</v>
      </c>
    </row>
    <row r="172" spans="1:12" s="9" customFormat="1" ht="126" customHeight="1" x14ac:dyDescent="0.3">
      <c r="A172" s="11"/>
      <c r="B172" s="18" t="s">
        <v>434</v>
      </c>
      <c r="C172" s="10" t="s">
        <v>435</v>
      </c>
      <c r="D172" s="10" t="s">
        <v>82</v>
      </c>
      <c r="E172" s="10" t="s">
        <v>353</v>
      </c>
      <c r="F172" s="10">
        <f t="shared" si="30"/>
        <v>349</v>
      </c>
      <c r="G172" s="33"/>
      <c r="H172" s="33"/>
      <c r="I172" s="10" t="s">
        <v>88</v>
      </c>
      <c r="J172" s="12"/>
      <c r="K172" s="12">
        <f t="shared" si="31"/>
        <v>0</v>
      </c>
      <c r="L172" s="38">
        <f>VLOOKUP(B172,[1]Ост_все!$F$2:$N$1022,9,0)</f>
        <v>5997</v>
      </c>
    </row>
    <row r="173" spans="1:12" s="9" customFormat="1" ht="126" customHeight="1" x14ac:dyDescent="0.3">
      <c r="A173" s="11"/>
      <c r="B173" s="18" t="s">
        <v>436</v>
      </c>
      <c r="C173" s="10" t="s">
        <v>437</v>
      </c>
      <c r="D173" s="10" t="s">
        <v>82</v>
      </c>
      <c r="E173" s="10" t="s">
        <v>219</v>
      </c>
      <c r="F173" s="10">
        <f t="shared" si="30"/>
        <v>299</v>
      </c>
      <c r="G173" s="33"/>
      <c r="H173" s="33"/>
      <c r="I173" s="10" t="s">
        <v>22</v>
      </c>
      <c r="J173" s="12"/>
      <c r="K173" s="12">
        <f t="shared" si="31"/>
        <v>0</v>
      </c>
      <c r="L173" s="38">
        <f>VLOOKUP(B173,[1]Ост_все!$F$2:$N$1022,9,0)</f>
        <v>1364</v>
      </c>
    </row>
    <row r="174" spans="1:12" s="9" customFormat="1" ht="126" customHeight="1" x14ac:dyDescent="0.3">
      <c r="A174" s="11"/>
      <c r="B174" s="18" t="s">
        <v>438</v>
      </c>
      <c r="C174" s="10" t="s">
        <v>439</v>
      </c>
      <c r="D174" s="10" t="s">
        <v>82</v>
      </c>
      <c r="E174" s="10" t="s">
        <v>219</v>
      </c>
      <c r="F174" s="10">
        <f t="shared" si="30"/>
        <v>299</v>
      </c>
      <c r="G174" s="33"/>
      <c r="H174" s="33"/>
      <c r="I174" s="10" t="s">
        <v>22</v>
      </c>
      <c r="J174" s="12"/>
      <c r="K174" s="12">
        <f t="shared" si="31"/>
        <v>0</v>
      </c>
      <c r="L174" s="38">
        <f>VLOOKUP(B174,[1]Ост_все!$F$2:$N$1022,9,0)</f>
        <v>2580</v>
      </c>
    </row>
    <row r="175" spans="1:12" s="7" customFormat="1" ht="126" customHeight="1" x14ac:dyDescent="0.3">
      <c r="A175" s="11"/>
      <c r="B175" s="18" t="s">
        <v>440</v>
      </c>
      <c r="C175" s="10" t="s">
        <v>441</v>
      </c>
      <c r="D175" s="10" t="s">
        <v>82</v>
      </c>
      <c r="E175" s="10" t="s">
        <v>201</v>
      </c>
      <c r="F175" s="10">
        <f t="shared" si="30"/>
        <v>79</v>
      </c>
      <c r="G175" s="34"/>
      <c r="H175" s="34"/>
      <c r="I175" s="10" t="s">
        <v>65</v>
      </c>
      <c r="J175" s="12"/>
      <c r="K175" s="12">
        <f t="shared" si="31"/>
        <v>0</v>
      </c>
      <c r="L175" s="38">
        <f>VLOOKUP(B175,[1]Ост_все!$F$2:$N$1022,9,0)</f>
        <v>3670</v>
      </c>
    </row>
    <row r="176" spans="1:12" s="7" customFormat="1" ht="126" customHeight="1" x14ac:dyDescent="0.3">
      <c r="A176" s="11"/>
      <c r="B176" s="18" t="s">
        <v>442</v>
      </c>
      <c r="C176" s="10" t="s">
        <v>443</v>
      </c>
      <c r="D176" s="10" t="s">
        <v>82</v>
      </c>
      <c r="E176" s="10" t="s">
        <v>201</v>
      </c>
      <c r="F176" s="10">
        <f t="shared" si="30"/>
        <v>79</v>
      </c>
      <c r="G176" s="34"/>
      <c r="H176" s="34"/>
      <c r="I176" s="10" t="s">
        <v>65</v>
      </c>
      <c r="J176" s="12"/>
      <c r="K176" s="12">
        <f t="shared" si="31"/>
        <v>0</v>
      </c>
      <c r="L176" s="38">
        <f>VLOOKUP(B176,[1]Ост_все!$F$2:$N$1022,9,0)</f>
        <v>3688</v>
      </c>
    </row>
    <row r="177" spans="1:12" s="7" customFormat="1" ht="126" customHeight="1" x14ac:dyDescent="0.3">
      <c r="A177" s="11"/>
      <c r="B177" s="18" t="s">
        <v>444</v>
      </c>
      <c r="C177" s="10" t="s">
        <v>445</v>
      </c>
      <c r="D177" s="10" t="s">
        <v>82</v>
      </c>
      <c r="E177" s="10" t="s">
        <v>201</v>
      </c>
      <c r="F177" s="10">
        <f t="shared" si="30"/>
        <v>79</v>
      </c>
      <c r="G177" s="34"/>
      <c r="H177" s="34"/>
      <c r="I177" s="10" t="s">
        <v>65</v>
      </c>
      <c r="J177" s="12"/>
      <c r="K177" s="12">
        <f t="shared" si="31"/>
        <v>0</v>
      </c>
      <c r="L177" s="38">
        <f>VLOOKUP(B177,[1]Ост_все!$F$2:$N$1022,9,0)</f>
        <v>3585</v>
      </c>
    </row>
    <row r="178" spans="1:12" s="7" customFormat="1" ht="126" customHeight="1" x14ac:dyDescent="0.3">
      <c r="A178" s="11"/>
      <c r="B178" s="18" t="s">
        <v>446</v>
      </c>
      <c r="C178" s="10" t="s">
        <v>447</v>
      </c>
      <c r="D178" s="10" t="s">
        <v>82</v>
      </c>
      <c r="E178" s="10" t="s">
        <v>201</v>
      </c>
      <c r="F178" s="10">
        <f t="shared" si="30"/>
        <v>79</v>
      </c>
      <c r="G178" s="34"/>
      <c r="H178" s="34"/>
      <c r="I178" s="10" t="s">
        <v>65</v>
      </c>
      <c r="J178" s="12"/>
      <c r="K178" s="12">
        <f t="shared" si="31"/>
        <v>0</v>
      </c>
      <c r="L178" s="38">
        <f>VLOOKUP(B178,[1]Ост_все!$F$2:$N$1022,9,0)</f>
        <v>3276</v>
      </c>
    </row>
    <row r="179" spans="1:12" s="9" customFormat="1" ht="126" customHeight="1" x14ac:dyDescent="0.3">
      <c r="A179" s="11"/>
      <c r="B179" s="18" t="s">
        <v>448</v>
      </c>
      <c r="C179" s="10" t="s">
        <v>449</v>
      </c>
      <c r="D179" s="10" t="s">
        <v>82</v>
      </c>
      <c r="E179" s="10" t="s">
        <v>134</v>
      </c>
      <c r="F179" s="10">
        <f t="shared" si="30"/>
        <v>399</v>
      </c>
      <c r="G179" s="33"/>
      <c r="H179" s="33"/>
      <c r="I179" s="10" t="s">
        <v>88</v>
      </c>
      <c r="J179" s="12"/>
      <c r="K179" s="12">
        <f t="shared" si="31"/>
        <v>0</v>
      </c>
      <c r="L179" s="38">
        <f>VLOOKUP(B179,[1]Ост_все!$F$2:$N$1022,9,0)</f>
        <v>3760</v>
      </c>
    </row>
    <row r="180" spans="1:12" s="9" customFormat="1" ht="126" customHeight="1" x14ac:dyDescent="0.3">
      <c r="A180" s="11"/>
      <c r="B180" s="18" t="s">
        <v>450</v>
      </c>
      <c r="C180" s="10" t="s">
        <v>451</v>
      </c>
      <c r="D180" s="10" t="s">
        <v>82</v>
      </c>
      <c r="E180" s="10" t="s">
        <v>219</v>
      </c>
      <c r="F180" s="10">
        <f t="shared" si="30"/>
        <v>299</v>
      </c>
      <c r="G180" s="33"/>
      <c r="H180" s="33"/>
      <c r="I180" s="10"/>
      <c r="J180" s="12"/>
      <c r="K180" s="12">
        <f t="shared" si="31"/>
        <v>0</v>
      </c>
      <c r="L180" s="38">
        <f>VLOOKUP(B180,[1]Ост_все!$F$2:$N$1022,9,0)</f>
        <v>3996</v>
      </c>
    </row>
    <row r="181" spans="1:12" s="9" customFormat="1" ht="126" customHeight="1" x14ac:dyDescent="0.3">
      <c r="A181" s="11"/>
      <c r="B181" s="18" t="s">
        <v>452</v>
      </c>
      <c r="C181" s="10" t="s">
        <v>453</v>
      </c>
      <c r="D181" s="10" t="s">
        <v>82</v>
      </c>
      <c r="E181" s="10" t="s">
        <v>219</v>
      </c>
      <c r="F181" s="10">
        <f t="shared" si="30"/>
        <v>299</v>
      </c>
      <c r="G181" s="33"/>
      <c r="H181" s="33"/>
      <c r="I181" s="10"/>
      <c r="J181" s="12"/>
      <c r="K181" s="12">
        <f t="shared" si="31"/>
        <v>0</v>
      </c>
      <c r="L181" s="38">
        <f>VLOOKUP(B181,[1]Ост_все!$F$2:$N$1022,9,0)</f>
        <v>610</v>
      </c>
    </row>
    <row r="182" spans="1:12" s="9" customFormat="1" ht="126" customHeight="1" x14ac:dyDescent="0.3">
      <c r="A182" s="11"/>
      <c r="B182" s="18" t="s">
        <v>454</v>
      </c>
      <c r="C182" s="10" t="s">
        <v>455</v>
      </c>
      <c r="D182" s="10" t="s">
        <v>82</v>
      </c>
      <c r="E182" s="10" t="s">
        <v>361</v>
      </c>
      <c r="F182" s="10">
        <f t="shared" si="30"/>
        <v>149</v>
      </c>
      <c r="G182" s="33"/>
      <c r="H182" s="33"/>
      <c r="I182" s="10"/>
      <c r="J182" s="12"/>
      <c r="K182" s="12">
        <f t="shared" si="31"/>
        <v>0</v>
      </c>
      <c r="L182" s="38">
        <f>VLOOKUP(B182,[1]Ост_все!$F$2:$N$1022,9,0)</f>
        <v>724</v>
      </c>
    </row>
    <row r="183" spans="1:12" s="9" customFormat="1" ht="126" customHeight="1" x14ac:dyDescent="0.3">
      <c r="A183" s="11"/>
      <c r="B183" s="18" t="s">
        <v>456</v>
      </c>
      <c r="C183" s="10" t="s">
        <v>457</v>
      </c>
      <c r="D183" s="10" t="s">
        <v>82</v>
      </c>
      <c r="E183" s="10" t="s">
        <v>361</v>
      </c>
      <c r="F183" s="10">
        <f t="shared" si="30"/>
        <v>149</v>
      </c>
      <c r="G183" s="33"/>
      <c r="H183" s="33"/>
      <c r="I183" s="10"/>
      <c r="J183" s="12"/>
      <c r="K183" s="12">
        <f t="shared" si="31"/>
        <v>0</v>
      </c>
      <c r="L183" s="38">
        <f>VLOOKUP(B183,[1]Ост_все!$F$2:$N$1022,9,0)</f>
        <v>868</v>
      </c>
    </row>
    <row r="184" spans="1:12" s="7" customFormat="1" ht="126" customHeight="1" x14ac:dyDescent="0.3">
      <c r="A184" s="19"/>
      <c r="B184" s="20" t="s">
        <v>458</v>
      </c>
      <c r="C184" s="21" t="s">
        <v>459</v>
      </c>
      <c r="D184" s="21" t="s">
        <v>82</v>
      </c>
      <c r="E184" s="21" t="s">
        <v>182</v>
      </c>
      <c r="F184" s="21">
        <f t="shared" si="30"/>
        <v>269</v>
      </c>
      <c r="G184" s="33"/>
      <c r="H184" s="33"/>
      <c r="I184" s="21" t="s">
        <v>65</v>
      </c>
      <c r="J184" s="22"/>
      <c r="K184" s="22">
        <f>J184*F184</f>
        <v>0</v>
      </c>
      <c r="L184" s="23">
        <v>3571</v>
      </c>
    </row>
    <row r="185" spans="1:12" s="7" customFormat="1" ht="126" customHeight="1" x14ac:dyDescent="0.3">
      <c r="A185" s="19"/>
      <c r="B185" s="20" t="s">
        <v>460</v>
      </c>
      <c r="C185" s="21" t="s">
        <v>461</v>
      </c>
      <c r="D185" s="21" t="s">
        <v>82</v>
      </c>
      <c r="E185" s="21" t="s">
        <v>182</v>
      </c>
      <c r="F185" s="21">
        <f t="shared" si="30"/>
        <v>269</v>
      </c>
      <c r="G185" s="33"/>
      <c r="H185" s="33"/>
      <c r="I185" s="21" t="s">
        <v>65</v>
      </c>
      <c r="J185" s="22"/>
      <c r="K185" s="22">
        <f>J185*F185</f>
        <v>0</v>
      </c>
      <c r="L185" s="23">
        <v>3628</v>
      </c>
    </row>
    <row r="186" spans="1:12" s="9" customFormat="1" ht="126" customHeight="1" x14ac:dyDescent="0.3">
      <c r="A186" s="11"/>
      <c r="B186" s="18" t="s">
        <v>462</v>
      </c>
      <c r="C186" s="10" t="s">
        <v>463</v>
      </c>
      <c r="D186" s="10" t="s">
        <v>82</v>
      </c>
      <c r="E186" s="10" t="s">
        <v>219</v>
      </c>
      <c r="F186" s="10">
        <f t="shared" si="30"/>
        <v>299</v>
      </c>
      <c r="G186" s="33"/>
      <c r="H186" s="33"/>
      <c r="I186" s="10"/>
      <c r="J186" s="12"/>
      <c r="K186" s="12">
        <f t="shared" ref="K186:K193" si="32">IF(G186&gt;0,G186*J186,J186*F186)</f>
        <v>0</v>
      </c>
      <c r="L186" s="38">
        <f>VLOOKUP(B186,[1]Ост_все!$F$2:$N$1022,9,0)</f>
        <v>1124</v>
      </c>
    </row>
    <row r="187" spans="1:12" s="9" customFormat="1" ht="126" customHeight="1" x14ac:dyDescent="0.3">
      <c r="A187" s="11"/>
      <c r="B187" s="18" t="s">
        <v>464</v>
      </c>
      <c r="C187" s="10" t="s">
        <v>465</v>
      </c>
      <c r="D187" s="10" t="s">
        <v>82</v>
      </c>
      <c r="E187" s="10" t="s">
        <v>219</v>
      </c>
      <c r="F187" s="10">
        <f t="shared" si="30"/>
        <v>299</v>
      </c>
      <c r="G187" s="33"/>
      <c r="H187" s="33"/>
      <c r="I187" s="10"/>
      <c r="J187" s="12"/>
      <c r="K187" s="12">
        <f t="shared" si="32"/>
        <v>0</v>
      </c>
      <c r="L187" s="38">
        <f>VLOOKUP(B187,[1]Ост_все!$F$2:$N$1022,9,0)</f>
        <v>3416</v>
      </c>
    </row>
    <row r="188" spans="1:12" s="9" customFormat="1" ht="126" customHeight="1" x14ac:dyDescent="0.3">
      <c r="A188" s="11"/>
      <c r="B188" s="18" t="s">
        <v>466</v>
      </c>
      <c r="C188" s="10" t="s">
        <v>467</v>
      </c>
      <c r="D188" s="10" t="s">
        <v>82</v>
      </c>
      <c r="E188" s="10" t="s">
        <v>219</v>
      </c>
      <c r="F188" s="10">
        <f t="shared" si="30"/>
        <v>299</v>
      </c>
      <c r="G188" s="33"/>
      <c r="H188" s="33"/>
      <c r="I188" s="10"/>
      <c r="J188" s="12"/>
      <c r="K188" s="12">
        <f t="shared" si="32"/>
        <v>0</v>
      </c>
      <c r="L188" s="38">
        <f>VLOOKUP(B188,[1]Ост_все!$F$2:$N$1022,9,0)</f>
        <v>1250</v>
      </c>
    </row>
    <row r="189" spans="1:12" s="9" customFormat="1" ht="126" customHeight="1" x14ac:dyDescent="0.3">
      <c r="A189" s="11"/>
      <c r="B189" s="18" t="s">
        <v>469</v>
      </c>
      <c r="C189" s="10" t="s">
        <v>470</v>
      </c>
      <c r="D189" s="10" t="s">
        <v>82</v>
      </c>
      <c r="E189" s="10" t="s">
        <v>219</v>
      </c>
      <c r="F189" s="10">
        <f t="shared" si="30"/>
        <v>299</v>
      </c>
      <c r="G189" s="33"/>
      <c r="H189" s="33"/>
      <c r="I189" s="10"/>
      <c r="J189" s="12"/>
      <c r="K189" s="12">
        <f t="shared" si="32"/>
        <v>0</v>
      </c>
      <c r="L189" s="38">
        <f>VLOOKUP(B189,[1]Ост_все!$F$2:$N$1022,9,0)</f>
        <v>1035</v>
      </c>
    </row>
    <row r="190" spans="1:12" s="9" customFormat="1" ht="126" customHeight="1" x14ac:dyDescent="0.3">
      <c r="A190" s="11"/>
      <c r="B190" s="18" t="s">
        <v>471</v>
      </c>
      <c r="C190" s="10" t="s">
        <v>472</v>
      </c>
      <c r="D190" s="10" t="s">
        <v>82</v>
      </c>
      <c r="E190" s="10" t="s">
        <v>219</v>
      </c>
      <c r="F190" s="10">
        <f t="shared" si="30"/>
        <v>299</v>
      </c>
      <c r="G190" s="33"/>
      <c r="H190" s="33"/>
      <c r="I190" s="10"/>
      <c r="J190" s="12"/>
      <c r="K190" s="12">
        <f t="shared" si="32"/>
        <v>0</v>
      </c>
      <c r="L190" s="38">
        <f>VLOOKUP(B190,[1]Ост_все!$F$2:$N$1022,9,0)</f>
        <v>329</v>
      </c>
    </row>
    <row r="191" spans="1:12" s="9" customFormat="1" ht="126" customHeight="1" x14ac:dyDescent="0.3">
      <c r="A191" s="11"/>
      <c r="B191" s="18" t="s">
        <v>473</v>
      </c>
      <c r="C191" s="10" t="s">
        <v>474</v>
      </c>
      <c r="D191" s="10" t="s">
        <v>82</v>
      </c>
      <c r="E191" s="10" t="s">
        <v>219</v>
      </c>
      <c r="F191" s="10">
        <f t="shared" si="30"/>
        <v>299</v>
      </c>
      <c r="G191" s="33"/>
      <c r="H191" s="33"/>
      <c r="I191" s="10"/>
      <c r="J191" s="12"/>
      <c r="K191" s="12">
        <f t="shared" si="32"/>
        <v>0</v>
      </c>
      <c r="L191" s="38">
        <f>VLOOKUP(B191,[1]Ост_все!$F$2:$N$1022,9,0)</f>
        <v>3529</v>
      </c>
    </row>
    <row r="192" spans="1:12" s="9" customFormat="1" ht="126" customHeight="1" x14ac:dyDescent="0.3">
      <c r="A192" s="11"/>
      <c r="B192" s="18" t="s">
        <v>475</v>
      </c>
      <c r="C192" s="10" t="s">
        <v>476</v>
      </c>
      <c r="D192" s="10" t="s">
        <v>82</v>
      </c>
      <c r="E192" s="10" t="s">
        <v>219</v>
      </c>
      <c r="F192" s="10">
        <f t="shared" si="30"/>
        <v>299</v>
      </c>
      <c r="G192" s="33"/>
      <c r="H192" s="33"/>
      <c r="I192" s="10"/>
      <c r="J192" s="12"/>
      <c r="K192" s="12">
        <f t="shared" si="32"/>
        <v>0</v>
      </c>
      <c r="L192" s="38">
        <f>VLOOKUP(B192,[1]Ост_все!$F$2:$N$1022,9,0)</f>
        <v>4434</v>
      </c>
    </row>
    <row r="193" spans="1:12" s="9" customFormat="1" ht="126" customHeight="1" x14ac:dyDescent="0.3">
      <c r="A193" s="11"/>
      <c r="B193" s="18" t="s">
        <v>477</v>
      </c>
      <c r="C193" s="10" t="s">
        <v>478</v>
      </c>
      <c r="D193" s="10" t="s">
        <v>82</v>
      </c>
      <c r="E193" s="10" t="s">
        <v>219</v>
      </c>
      <c r="F193" s="10">
        <f t="shared" si="30"/>
        <v>299</v>
      </c>
      <c r="G193" s="33"/>
      <c r="H193" s="33"/>
      <c r="I193" s="10"/>
      <c r="J193" s="12"/>
      <c r="K193" s="12">
        <f t="shared" si="32"/>
        <v>0</v>
      </c>
      <c r="L193" s="38">
        <f>VLOOKUP(B193,[1]Ост_все!$F$2:$N$1022,9,0)</f>
        <v>3558</v>
      </c>
    </row>
    <row r="194" spans="1:12" s="7" customFormat="1" ht="15.9" customHeight="1" x14ac:dyDescent="0.3">
      <c r="A194" s="48" t="s">
        <v>479</v>
      </c>
      <c r="B194" s="49"/>
      <c r="C194" s="48"/>
      <c r="D194" s="48"/>
      <c r="E194" s="48"/>
      <c r="F194" s="48"/>
      <c r="G194" s="48"/>
      <c r="H194" s="48"/>
      <c r="I194" s="48"/>
      <c r="J194" s="48"/>
      <c r="K194" s="48"/>
      <c r="L194" s="38"/>
    </row>
    <row r="195" spans="1:12" s="9" customFormat="1" ht="126" customHeight="1" x14ac:dyDescent="0.3">
      <c r="A195" s="11"/>
      <c r="B195" s="18" t="s">
        <v>480</v>
      </c>
      <c r="C195" s="10" t="s">
        <v>481</v>
      </c>
      <c r="D195" s="10" t="s">
        <v>82</v>
      </c>
      <c r="E195" s="10" t="s">
        <v>482</v>
      </c>
      <c r="F195" s="10">
        <f t="shared" ref="F195:F207" si="33">ROUND((((100-$J$2)/100)*E195),2)</f>
        <v>329</v>
      </c>
      <c r="G195" s="33"/>
      <c r="H195" s="33"/>
      <c r="I195" s="10"/>
      <c r="J195" s="12"/>
      <c r="K195" s="12">
        <f t="shared" ref="K195:K205" si="34">IF(G195&gt;0,G195*J195,J195*F195)</f>
        <v>0</v>
      </c>
      <c r="L195" s="38">
        <f>VLOOKUP(B195,[1]Ост_все!$F$2:$N$1022,9,0)</f>
        <v>5122</v>
      </c>
    </row>
    <row r="196" spans="1:12" s="9" customFormat="1" ht="126" customHeight="1" x14ac:dyDescent="0.3">
      <c r="A196" s="11"/>
      <c r="B196" s="18" t="s">
        <v>483</v>
      </c>
      <c r="C196" s="10" t="s">
        <v>484</v>
      </c>
      <c r="D196" s="10" t="s">
        <v>82</v>
      </c>
      <c r="E196" s="10" t="s">
        <v>482</v>
      </c>
      <c r="F196" s="10">
        <f t="shared" si="33"/>
        <v>329</v>
      </c>
      <c r="G196" s="33"/>
      <c r="H196" s="33"/>
      <c r="I196" s="10"/>
      <c r="J196" s="12"/>
      <c r="K196" s="12">
        <f t="shared" si="34"/>
        <v>0</v>
      </c>
      <c r="L196" s="38">
        <f>VLOOKUP(B196,[1]Ост_все!$F$2:$N$1022,9,0)</f>
        <v>7221</v>
      </c>
    </row>
    <row r="197" spans="1:12" s="9" customFormat="1" ht="126" customHeight="1" x14ac:dyDescent="0.3">
      <c r="A197" s="11"/>
      <c r="B197" s="18" t="s">
        <v>485</v>
      </c>
      <c r="C197" s="10" t="s">
        <v>486</v>
      </c>
      <c r="D197" s="10" t="s">
        <v>82</v>
      </c>
      <c r="E197" s="10" t="s">
        <v>482</v>
      </c>
      <c r="F197" s="10">
        <f t="shared" si="33"/>
        <v>329</v>
      </c>
      <c r="G197" s="33"/>
      <c r="H197" s="33"/>
      <c r="I197" s="10"/>
      <c r="J197" s="12"/>
      <c r="K197" s="12">
        <f t="shared" si="34"/>
        <v>0</v>
      </c>
      <c r="L197" s="38">
        <f>VLOOKUP(B197,[1]Ост_все!$F$2:$N$1022,9,0)</f>
        <v>4107</v>
      </c>
    </row>
    <row r="198" spans="1:12" s="9" customFormat="1" ht="126" customHeight="1" x14ac:dyDescent="0.3">
      <c r="A198" s="11"/>
      <c r="B198" s="18" t="s">
        <v>487</v>
      </c>
      <c r="C198" s="10" t="s">
        <v>488</v>
      </c>
      <c r="D198" s="10" t="s">
        <v>82</v>
      </c>
      <c r="E198" s="10" t="s">
        <v>482</v>
      </c>
      <c r="F198" s="10">
        <f t="shared" si="33"/>
        <v>329</v>
      </c>
      <c r="G198" s="33"/>
      <c r="H198" s="33"/>
      <c r="I198" s="10"/>
      <c r="J198" s="12"/>
      <c r="K198" s="12">
        <f t="shared" si="34"/>
        <v>0</v>
      </c>
      <c r="L198" s="38">
        <f>VLOOKUP(B198,[1]Ост_все!$F$2:$N$1022,9,0)</f>
        <v>7076</v>
      </c>
    </row>
    <row r="199" spans="1:12" s="9" customFormat="1" ht="126" customHeight="1" x14ac:dyDescent="0.3">
      <c r="A199" s="11"/>
      <c r="B199" s="18" t="s">
        <v>489</v>
      </c>
      <c r="C199" s="10" t="s">
        <v>490</v>
      </c>
      <c r="D199" s="10" t="s">
        <v>82</v>
      </c>
      <c r="E199" s="10" t="s">
        <v>482</v>
      </c>
      <c r="F199" s="10">
        <f t="shared" si="33"/>
        <v>329</v>
      </c>
      <c r="G199" s="33"/>
      <c r="H199" s="33"/>
      <c r="I199" s="10"/>
      <c r="J199" s="12"/>
      <c r="K199" s="12">
        <f t="shared" si="34"/>
        <v>0</v>
      </c>
      <c r="L199" s="38">
        <f>VLOOKUP(B199,[1]Ост_все!$F$2:$N$1022,9,0)</f>
        <v>7053</v>
      </c>
    </row>
    <row r="200" spans="1:12" s="9" customFormat="1" ht="126" customHeight="1" x14ac:dyDescent="0.3">
      <c r="A200" s="11"/>
      <c r="B200" s="18" t="s">
        <v>491</v>
      </c>
      <c r="C200" s="10" t="s">
        <v>492</v>
      </c>
      <c r="D200" s="10" t="s">
        <v>82</v>
      </c>
      <c r="E200" s="10" t="s">
        <v>482</v>
      </c>
      <c r="F200" s="10">
        <f t="shared" si="33"/>
        <v>329</v>
      </c>
      <c r="G200" s="33"/>
      <c r="H200" s="33"/>
      <c r="I200" s="10"/>
      <c r="J200" s="12"/>
      <c r="K200" s="12">
        <f t="shared" si="34"/>
        <v>0</v>
      </c>
      <c r="L200" s="38">
        <f>VLOOKUP(B200,[1]Ост_все!$F$2:$N$1022,9,0)</f>
        <v>4776</v>
      </c>
    </row>
    <row r="201" spans="1:12" s="9" customFormat="1" ht="126" customHeight="1" x14ac:dyDescent="0.3">
      <c r="A201" s="11"/>
      <c r="B201" s="18" t="s">
        <v>493</v>
      </c>
      <c r="C201" s="10" t="s">
        <v>494</v>
      </c>
      <c r="D201" s="10" t="s">
        <v>82</v>
      </c>
      <c r="E201" s="10" t="s">
        <v>482</v>
      </c>
      <c r="F201" s="10">
        <f t="shared" si="33"/>
        <v>329</v>
      </c>
      <c r="G201" s="33"/>
      <c r="H201" s="33"/>
      <c r="I201" s="10"/>
      <c r="J201" s="12"/>
      <c r="K201" s="12">
        <f t="shared" si="34"/>
        <v>0</v>
      </c>
      <c r="L201" s="38">
        <f>VLOOKUP(B201,[1]Ост_все!$F$2:$N$1022,9,0)</f>
        <v>8410</v>
      </c>
    </row>
    <row r="202" spans="1:12" s="9" customFormat="1" ht="126" customHeight="1" x14ac:dyDescent="0.3">
      <c r="A202" s="11"/>
      <c r="B202" s="18" t="s">
        <v>495</v>
      </c>
      <c r="C202" s="10" t="s">
        <v>496</v>
      </c>
      <c r="D202" s="10" t="s">
        <v>82</v>
      </c>
      <c r="E202" s="10" t="s">
        <v>482</v>
      </c>
      <c r="F202" s="10">
        <f t="shared" si="33"/>
        <v>329</v>
      </c>
      <c r="G202" s="33"/>
      <c r="H202" s="33"/>
      <c r="I202" s="10"/>
      <c r="J202" s="12"/>
      <c r="K202" s="12">
        <f t="shared" si="34"/>
        <v>0</v>
      </c>
      <c r="L202" s="38">
        <f>VLOOKUP(B202,[1]Ост_все!$F$2:$N$1022,9,0)</f>
        <v>7983</v>
      </c>
    </row>
    <row r="203" spans="1:12" s="9" customFormat="1" ht="126" customHeight="1" x14ac:dyDescent="0.3">
      <c r="A203" s="11"/>
      <c r="B203" s="18" t="s">
        <v>497</v>
      </c>
      <c r="C203" s="10" t="s">
        <v>498</v>
      </c>
      <c r="D203" s="10" t="s">
        <v>82</v>
      </c>
      <c r="E203" s="10" t="s">
        <v>482</v>
      </c>
      <c r="F203" s="10">
        <f t="shared" si="33"/>
        <v>329</v>
      </c>
      <c r="G203" s="33"/>
      <c r="H203" s="33"/>
      <c r="I203" s="10"/>
      <c r="J203" s="12"/>
      <c r="K203" s="12">
        <f t="shared" si="34"/>
        <v>0</v>
      </c>
      <c r="L203" s="38">
        <f>VLOOKUP(B203,[1]Ост_все!$F$2:$N$1022,9,0)</f>
        <v>4243</v>
      </c>
    </row>
    <row r="204" spans="1:12" s="9" customFormat="1" ht="126" customHeight="1" x14ac:dyDescent="0.3">
      <c r="A204" s="11"/>
      <c r="B204" s="18" t="s">
        <v>499</v>
      </c>
      <c r="C204" s="10" t="s">
        <v>500</v>
      </c>
      <c r="D204" s="10" t="s">
        <v>82</v>
      </c>
      <c r="E204" s="10" t="s">
        <v>482</v>
      </c>
      <c r="F204" s="10">
        <f t="shared" si="33"/>
        <v>329</v>
      </c>
      <c r="G204" s="33"/>
      <c r="H204" s="33"/>
      <c r="I204" s="10"/>
      <c r="J204" s="12"/>
      <c r="K204" s="12">
        <f t="shared" si="34"/>
        <v>0</v>
      </c>
      <c r="L204" s="38">
        <f>VLOOKUP(B204,[1]Ост_все!$F$2:$N$1022,9,0)</f>
        <v>5397</v>
      </c>
    </row>
    <row r="205" spans="1:12" s="9" customFormat="1" ht="126" customHeight="1" x14ac:dyDescent="0.3">
      <c r="A205" s="11"/>
      <c r="B205" s="18" t="s">
        <v>501</v>
      </c>
      <c r="C205" s="10" t="s">
        <v>502</v>
      </c>
      <c r="D205" s="10" t="s">
        <v>82</v>
      </c>
      <c r="E205" s="10" t="s">
        <v>482</v>
      </c>
      <c r="F205" s="10">
        <f t="shared" si="33"/>
        <v>329</v>
      </c>
      <c r="G205" s="33"/>
      <c r="H205" s="33"/>
      <c r="I205" s="10"/>
      <c r="J205" s="12"/>
      <c r="K205" s="12">
        <f t="shared" si="34"/>
        <v>0</v>
      </c>
      <c r="L205" s="38">
        <f>VLOOKUP(B205,[1]Ост_все!$F$2:$N$1022,9,0)</f>
        <v>2963</v>
      </c>
    </row>
    <row r="206" spans="1:12" s="7" customFormat="1" ht="126" customHeight="1" x14ac:dyDescent="0.3">
      <c r="A206" s="19"/>
      <c r="B206" s="20" t="s">
        <v>503</v>
      </c>
      <c r="C206" s="21" t="s">
        <v>504</v>
      </c>
      <c r="D206" s="21" t="s">
        <v>82</v>
      </c>
      <c r="E206" s="21" t="s">
        <v>482</v>
      </c>
      <c r="F206" s="21">
        <f t="shared" si="33"/>
        <v>329</v>
      </c>
      <c r="G206" s="33"/>
      <c r="H206" s="33"/>
      <c r="I206" s="21" t="s">
        <v>65</v>
      </c>
      <c r="J206" s="22"/>
      <c r="K206" s="22">
        <f>J206*F206</f>
        <v>0</v>
      </c>
      <c r="L206" s="38">
        <f>VLOOKUP(B206,[1]Ост_все!$F$2:$N$1022,9,0)</f>
        <v>2998</v>
      </c>
    </row>
    <row r="207" spans="1:12" s="9" customFormat="1" ht="126" customHeight="1" x14ac:dyDescent="0.3">
      <c r="A207" s="11"/>
      <c r="B207" s="18" t="s">
        <v>505</v>
      </c>
      <c r="C207" s="10" t="s">
        <v>506</v>
      </c>
      <c r="D207" s="10" t="s">
        <v>82</v>
      </c>
      <c r="E207" s="10" t="s">
        <v>219</v>
      </c>
      <c r="F207" s="10">
        <f t="shared" si="33"/>
        <v>299</v>
      </c>
      <c r="G207" s="33">
        <v>100</v>
      </c>
      <c r="H207" s="43">
        <f>G207/E207-1</f>
        <v>-0.66555183946488294</v>
      </c>
      <c r="I207" s="10"/>
      <c r="J207" s="12"/>
      <c r="K207" s="12">
        <f>IF(G207&gt;0,G207*J207,J207*F207)</f>
        <v>0</v>
      </c>
      <c r="L207" s="38">
        <f>VLOOKUP(B207,[1]Ост_все!$F$2:$N$1022,9,0)</f>
        <v>3563</v>
      </c>
    </row>
    <row r="208" spans="1:12" s="7" customFormat="1" ht="15.9" customHeight="1" x14ac:dyDescent="0.3">
      <c r="A208" s="48" t="s">
        <v>508</v>
      </c>
      <c r="B208" s="49"/>
      <c r="C208" s="48"/>
      <c r="D208" s="48"/>
      <c r="E208" s="48"/>
      <c r="F208" s="48"/>
      <c r="G208" s="48"/>
      <c r="H208" s="48"/>
      <c r="I208" s="48"/>
      <c r="J208" s="48"/>
      <c r="K208" s="48"/>
      <c r="L208" s="38"/>
    </row>
    <row r="209" spans="1:12" s="9" customFormat="1" ht="126" customHeight="1" x14ac:dyDescent="0.3">
      <c r="A209" s="11"/>
      <c r="B209" s="18" t="s">
        <v>509</v>
      </c>
      <c r="C209" s="10" t="s">
        <v>510</v>
      </c>
      <c r="D209" s="10" t="s">
        <v>82</v>
      </c>
      <c r="E209" s="10" t="s">
        <v>323</v>
      </c>
      <c r="F209" s="10">
        <f>ROUND((((100-$J$2)/100)*E209),2)</f>
        <v>379</v>
      </c>
      <c r="G209" s="33"/>
      <c r="H209" s="33"/>
      <c r="I209" s="10" t="s">
        <v>1310</v>
      </c>
      <c r="J209" s="12"/>
      <c r="K209" s="12">
        <f t="shared" ref="K209:K212" si="35">IF(G209&gt;0,G209*J209,J209*F209)</f>
        <v>0</v>
      </c>
      <c r="L209" s="38">
        <f>VLOOKUP(B209,[1]Ост_все!$F$2:$N$1022,9,0)</f>
        <v>8</v>
      </c>
    </row>
    <row r="210" spans="1:12" s="9" customFormat="1" ht="126" customHeight="1" x14ac:dyDescent="0.3">
      <c r="A210" s="11"/>
      <c r="B210" s="18" t="s">
        <v>511</v>
      </c>
      <c r="C210" s="10" t="s">
        <v>512</v>
      </c>
      <c r="D210" s="10" t="s">
        <v>82</v>
      </c>
      <c r="E210" s="10" t="s">
        <v>323</v>
      </c>
      <c r="F210" s="10">
        <f>ROUND((((100-$J$2)/100)*E210),2)</f>
        <v>379</v>
      </c>
      <c r="G210" s="33"/>
      <c r="H210" s="33"/>
      <c r="I210" s="10"/>
      <c r="J210" s="12"/>
      <c r="K210" s="12">
        <f t="shared" si="35"/>
        <v>0</v>
      </c>
      <c r="L210" s="38">
        <f>VLOOKUP(B210,[1]Ост_все!$F$2:$N$1022,9,0)</f>
        <v>2793</v>
      </c>
    </row>
    <row r="211" spans="1:12" s="9" customFormat="1" ht="126" customHeight="1" x14ac:dyDescent="0.3">
      <c r="A211" s="11"/>
      <c r="B211" s="18" t="s">
        <v>513</v>
      </c>
      <c r="C211" s="10" t="s">
        <v>514</v>
      </c>
      <c r="D211" s="10" t="s">
        <v>82</v>
      </c>
      <c r="E211" s="10" t="s">
        <v>323</v>
      </c>
      <c r="F211" s="10">
        <f>ROUND((((100-$J$2)/100)*E211),2)</f>
        <v>379</v>
      </c>
      <c r="G211" s="33"/>
      <c r="H211" s="33"/>
      <c r="I211" s="10"/>
      <c r="J211" s="12"/>
      <c r="K211" s="12">
        <f t="shared" si="35"/>
        <v>0</v>
      </c>
      <c r="L211" s="38">
        <f>VLOOKUP(B211,[1]Ост_все!$F$2:$N$1022,9,0)</f>
        <v>2197</v>
      </c>
    </row>
    <row r="212" spans="1:12" s="9" customFormat="1" ht="126" customHeight="1" x14ac:dyDescent="0.3">
      <c r="A212" s="11"/>
      <c r="B212" s="18" t="s">
        <v>515</v>
      </c>
      <c r="C212" s="10" t="s">
        <v>516</v>
      </c>
      <c r="D212" s="10" t="s">
        <v>82</v>
      </c>
      <c r="E212" s="10" t="s">
        <v>64</v>
      </c>
      <c r="F212" s="10">
        <f>ROUND((((100-$J$2)/100)*E212),2)</f>
        <v>199</v>
      </c>
      <c r="G212" s="33"/>
      <c r="H212" s="33"/>
      <c r="I212" s="10"/>
      <c r="J212" s="12"/>
      <c r="K212" s="12">
        <f t="shared" si="35"/>
        <v>0</v>
      </c>
      <c r="L212" s="38">
        <f>VLOOKUP(B212,[1]Ост_все!$F$2:$N$1022,9,0)</f>
        <v>38</v>
      </c>
    </row>
    <row r="213" spans="1:12" s="7" customFormat="1" ht="15.9" customHeight="1" x14ac:dyDescent="0.3">
      <c r="A213" s="48" t="s">
        <v>517</v>
      </c>
      <c r="B213" s="49"/>
      <c r="C213" s="48"/>
      <c r="D213" s="48"/>
      <c r="E213" s="48"/>
      <c r="F213" s="48"/>
      <c r="G213" s="48"/>
      <c r="H213" s="48"/>
      <c r="I213" s="48"/>
      <c r="J213" s="48"/>
      <c r="K213" s="48"/>
      <c r="L213" s="38"/>
    </row>
    <row r="214" spans="1:12" s="9" customFormat="1" ht="126" customHeight="1" x14ac:dyDescent="0.3">
      <c r="A214" s="11"/>
      <c r="B214" s="18" t="s">
        <v>518</v>
      </c>
      <c r="C214" s="10" t="s">
        <v>519</v>
      </c>
      <c r="D214" s="10" t="s">
        <v>82</v>
      </c>
      <c r="E214" s="10" t="s">
        <v>186</v>
      </c>
      <c r="F214" s="10">
        <f t="shared" ref="F214:F245" si="36">ROUND((((100-$J$2)/100)*E214),2)</f>
        <v>259</v>
      </c>
      <c r="G214" s="33">
        <v>55</v>
      </c>
      <c r="H214" s="43">
        <f t="shared" ref="H214:H215" si="37">G214/E214-1</f>
        <v>-0.78764478764478763</v>
      </c>
      <c r="I214" s="10"/>
      <c r="J214" s="12"/>
      <c r="K214" s="12">
        <f t="shared" ref="K214:K265" si="38">IF(G214&gt;0,G214*J214,J214*F214)</f>
        <v>0</v>
      </c>
      <c r="L214" s="38">
        <f>VLOOKUP(B214,[1]Ост_все!$F$2:$N$1022,9,0)</f>
        <v>2564</v>
      </c>
    </row>
    <row r="215" spans="1:12" s="9" customFormat="1" ht="126" customHeight="1" x14ac:dyDescent="0.3">
      <c r="A215" s="11"/>
      <c r="B215" s="18" t="s">
        <v>520</v>
      </c>
      <c r="C215" s="10" t="s">
        <v>521</v>
      </c>
      <c r="D215" s="10" t="s">
        <v>82</v>
      </c>
      <c r="E215" s="10" t="s">
        <v>186</v>
      </c>
      <c r="F215" s="10">
        <f t="shared" si="36"/>
        <v>259</v>
      </c>
      <c r="G215" s="33">
        <v>55</v>
      </c>
      <c r="H215" s="43">
        <f t="shared" si="37"/>
        <v>-0.78764478764478763</v>
      </c>
      <c r="I215" s="10"/>
      <c r="J215" s="12"/>
      <c r="K215" s="12">
        <f t="shared" si="38"/>
        <v>0</v>
      </c>
      <c r="L215" s="38">
        <f>VLOOKUP(B215,[1]Ост_все!$F$2:$N$1022,9,0)</f>
        <v>2695</v>
      </c>
    </row>
    <row r="216" spans="1:12" s="7" customFormat="1" ht="126" customHeight="1" x14ac:dyDescent="0.3">
      <c r="A216" s="11"/>
      <c r="B216" s="18" t="s">
        <v>522</v>
      </c>
      <c r="C216" s="10" t="s">
        <v>523</v>
      </c>
      <c r="D216" s="10" t="s">
        <v>19</v>
      </c>
      <c r="E216" s="10" t="s">
        <v>524</v>
      </c>
      <c r="F216" s="10">
        <f t="shared" si="36"/>
        <v>369</v>
      </c>
      <c r="G216" s="33"/>
      <c r="H216" s="33"/>
      <c r="I216" s="10"/>
      <c r="J216" s="12"/>
      <c r="K216" s="12">
        <f t="shared" si="38"/>
        <v>0</v>
      </c>
      <c r="L216" s="38">
        <f>VLOOKUP(B216,[1]Ост_все!$F$2:$N$1022,9,0)</f>
        <v>3755</v>
      </c>
    </row>
    <row r="217" spans="1:12" s="7" customFormat="1" ht="126" customHeight="1" x14ac:dyDescent="0.3">
      <c r="A217" s="11"/>
      <c r="B217" s="18" t="s">
        <v>525</v>
      </c>
      <c r="C217" s="10" t="s">
        <v>526</v>
      </c>
      <c r="D217" s="10" t="s">
        <v>19</v>
      </c>
      <c r="E217" s="10" t="s">
        <v>524</v>
      </c>
      <c r="F217" s="10">
        <f t="shared" si="36"/>
        <v>369</v>
      </c>
      <c r="G217" s="33"/>
      <c r="H217" s="33"/>
      <c r="I217" s="10"/>
      <c r="J217" s="12"/>
      <c r="K217" s="12">
        <f t="shared" si="38"/>
        <v>0</v>
      </c>
      <c r="L217" s="23">
        <v>3755</v>
      </c>
    </row>
    <row r="218" spans="1:12" s="9" customFormat="1" ht="126" customHeight="1" x14ac:dyDescent="0.3">
      <c r="A218" s="11"/>
      <c r="B218" s="18" t="s">
        <v>527</v>
      </c>
      <c r="C218" s="10" t="s">
        <v>528</v>
      </c>
      <c r="D218" s="10" t="s">
        <v>82</v>
      </c>
      <c r="E218" s="10" t="s">
        <v>529</v>
      </c>
      <c r="F218" s="10">
        <f t="shared" si="36"/>
        <v>569</v>
      </c>
      <c r="G218" s="33">
        <v>132</v>
      </c>
      <c r="H218" s="43">
        <f t="shared" ref="H218:H219" si="39">G218/E218-1</f>
        <v>-0.76801405975395431</v>
      </c>
      <c r="I218" s="10"/>
      <c r="J218" s="12"/>
      <c r="K218" s="12">
        <f t="shared" si="38"/>
        <v>0</v>
      </c>
      <c r="L218" s="38">
        <f>VLOOKUP(B218,[1]Ост_все!$F$2:$N$1022,9,0)</f>
        <v>4547</v>
      </c>
    </row>
    <row r="219" spans="1:12" s="9" customFormat="1" ht="126" customHeight="1" x14ac:dyDescent="0.3">
      <c r="A219" s="11"/>
      <c r="B219" s="18" t="s">
        <v>530</v>
      </c>
      <c r="C219" s="10" t="s">
        <v>531</v>
      </c>
      <c r="D219" s="10" t="s">
        <v>82</v>
      </c>
      <c r="E219" s="10" t="s">
        <v>529</v>
      </c>
      <c r="F219" s="10">
        <f t="shared" si="36"/>
        <v>569</v>
      </c>
      <c r="G219" s="33">
        <v>132</v>
      </c>
      <c r="H219" s="43">
        <f t="shared" si="39"/>
        <v>-0.76801405975395431</v>
      </c>
      <c r="I219" s="10"/>
      <c r="J219" s="12"/>
      <c r="K219" s="12">
        <f t="shared" si="38"/>
        <v>0</v>
      </c>
      <c r="L219" s="38">
        <f>VLOOKUP(B219,[1]Ост_все!$F$2:$N$1022,9,0)</f>
        <v>4491</v>
      </c>
    </row>
    <row r="220" spans="1:12" s="9" customFormat="1" ht="126" customHeight="1" x14ac:dyDescent="0.3">
      <c r="A220" s="11"/>
      <c r="B220" s="18" t="s">
        <v>532</v>
      </c>
      <c r="C220" s="10" t="s">
        <v>533</v>
      </c>
      <c r="D220" s="10" t="s">
        <v>82</v>
      </c>
      <c r="E220" s="10" t="s">
        <v>534</v>
      </c>
      <c r="F220" s="10">
        <f t="shared" si="36"/>
        <v>429</v>
      </c>
      <c r="G220" s="33"/>
      <c r="H220" s="33"/>
      <c r="I220" s="10"/>
      <c r="J220" s="12"/>
      <c r="K220" s="12">
        <f t="shared" si="38"/>
        <v>0</v>
      </c>
      <c r="L220" s="38">
        <f>VLOOKUP(B220,[1]Ост_все!$F$2:$N$1022,9,0)</f>
        <v>475</v>
      </c>
    </row>
    <row r="221" spans="1:12" s="9" customFormat="1" ht="126" customHeight="1" x14ac:dyDescent="0.3">
      <c r="A221" s="11"/>
      <c r="B221" s="18" t="s">
        <v>535</v>
      </c>
      <c r="C221" s="10" t="s">
        <v>536</v>
      </c>
      <c r="D221" s="10" t="s">
        <v>82</v>
      </c>
      <c r="E221" s="10" t="s">
        <v>534</v>
      </c>
      <c r="F221" s="10">
        <f t="shared" si="36"/>
        <v>429</v>
      </c>
      <c r="G221" s="33"/>
      <c r="H221" s="33"/>
      <c r="I221" s="10"/>
      <c r="J221" s="12"/>
      <c r="K221" s="12">
        <f t="shared" si="38"/>
        <v>0</v>
      </c>
      <c r="L221" s="38">
        <f>VLOOKUP(B221,[1]Ост_все!$F$2:$N$1022,9,0)</f>
        <v>903</v>
      </c>
    </row>
    <row r="222" spans="1:12" s="9" customFormat="1" ht="126" customHeight="1" x14ac:dyDescent="0.3">
      <c r="A222" s="11"/>
      <c r="B222" s="18" t="s">
        <v>537</v>
      </c>
      <c r="C222" s="10" t="s">
        <v>538</v>
      </c>
      <c r="D222" s="10" t="s">
        <v>82</v>
      </c>
      <c r="E222" s="10" t="s">
        <v>534</v>
      </c>
      <c r="F222" s="10">
        <f t="shared" si="36"/>
        <v>429</v>
      </c>
      <c r="G222" s="33"/>
      <c r="H222" s="33"/>
      <c r="I222" s="10"/>
      <c r="J222" s="12"/>
      <c r="K222" s="12">
        <f t="shared" si="38"/>
        <v>0</v>
      </c>
      <c r="L222" s="38">
        <f>VLOOKUP(B222,[1]Ост_все!$F$2:$N$1022,9,0)</f>
        <v>874</v>
      </c>
    </row>
    <row r="223" spans="1:12" s="9" customFormat="1" ht="126" customHeight="1" x14ac:dyDescent="0.3">
      <c r="A223" s="11"/>
      <c r="B223" s="18" t="s">
        <v>539</v>
      </c>
      <c r="C223" s="10" t="s">
        <v>540</v>
      </c>
      <c r="D223" s="10" t="s">
        <v>82</v>
      </c>
      <c r="E223" s="10" t="s">
        <v>534</v>
      </c>
      <c r="F223" s="10">
        <f t="shared" si="36"/>
        <v>429</v>
      </c>
      <c r="G223" s="33"/>
      <c r="H223" s="33"/>
      <c r="I223" s="10"/>
      <c r="J223" s="12"/>
      <c r="K223" s="12">
        <f t="shared" si="38"/>
        <v>0</v>
      </c>
      <c r="L223" s="38">
        <f>VLOOKUP(B223,[1]Ост_все!$F$2:$N$1022,9,0)</f>
        <v>905</v>
      </c>
    </row>
    <row r="224" spans="1:12" s="9" customFormat="1" ht="126" customHeight="1" x14ac:dyDescent="0.3">
      <c r="A224" s="11"/>
      <c r="B224" s="18" t="s">
        <v>541</v>
      </c>
      <c r="C224" s="10" t="s">
        <v>542</v>
      </c>
      <c r="D224" s="10" t="s">
        <v>82</v>
      </c>
      <c r="E224" s="10" t="s">
        <v>534</v>
      </c>
      <c r="F224" s="10">
        <f t="shared" si="36"/>
        <v>429</v>
      </c>
      <c r="G224" s="33"/>
      <c r="H224" s="33"/>
      <c r="I224" s="10"/>
      <c r="J224" s="12"/>
      <c r="K224" s="12">
        <f t="shared" si="38"/>
        <v>0</v>
      </c>
      <c r="L224" s="38">
        <f>VLOOKUP(B224,[1]Ост_все!$F$2:$N$1022,9,0)</f>
        <v>651</v>
      </c>
    </row>
    <row r="225" spans="1:12" s="9" customFormat="1" ht="126" customHeight="1" x14ac:dyDescent="0.3">
      <c r="A225" s="11"/>
      <c r="B225" s="18" t="s">
        <v>543</v>
      </c>
      <c r="C225" s="10" t="s">
        <v>544</v>
      </c>
      <c r="D225" s="10" t="s">
        <v>82</v>
      </c>
      <c r="E225" s="10" t="s">
        <v>534</v>
      </c>
      <c r="F225" s="10">
        <f t="shared" si="36"/>
        <v>429</v>
      </c>
      <c r="G225" s="33"/>
      <c r="H225" s="33"/>
      <c r="I225" s="10"/>
      <c r="J225" s="12"/>
      <c r="K225" s="12">
        <f t="shared" si="38"/>
        <v>0</v>
      </c>
      <c r="L225" s="38">
        <f>VLOOKUP(B225,[1]Ост_все!$F$2:$N$1022,9,0)</f>
        <v>1080</v>
      </c>
    </row>
    <row r="226" spans="1:12" s="9" customFormat="1" ht="126" customHeight="1" x14ac:dyDescent="0.3">
      <c r="A226" s="11"/>
      <c r="B226" s="18" t="s">
        <v>545</v>
      </c>
      <c r="C226" s="10" t="s">
        <v>546</v>
      </c>
      <c r="D226" s="10" t="s">
        <v>19</v>
      </c>
      <c r="E226" s="10" t="s">
        <v>116</v>
      </c>
      <c r="F226" s="10">
        <f t="shared" si="36"/>
        <v>39</v>
      </c>
      <c r="G226" s="33"/>
      <c r="H226" s="33"/>
      <c r="I226" s="10"/>
      <c r="J226" s="12"/>
      <c r="K226" s="12">
        <f t="shared" si="38"/>
        <v>0</v>
      </c>
      <c r="L226" s="38">
        <f>VLOOKUP(B226,[1]Ост_все!$F$2:$N$1022,9,0)</f>
        <v>5010</v>
      </c>
    </row>
    <row r="227" spans="1:12" s="9" customFormat="1" ht="126" customHeight="1" x14ac:dyDescent="0.3">
      <c r="A227" s="11"/>
      <c r="B227" s="18" t="s">
        <v>547</v>
      </c>
      <c r="C227" s="10" t="s">
        <v>548</v>
      </c>
      <c r="D227" s="10" t="s">
        <v>19</v>
      </c>
      <c r="E227" s="10" t="s">
        <v>116</v>
      </c>
      <c r="F227" s="10">
        <f t="shared" si="36"/>
        <v>39</v>
      </c>
      <c r="G227" s="33"/>
      <c r="H227" s="33"/>
      <c r="I227" s="10"/>
      <c r="J227" s="12"/>
      <c r="K227" s="12">
        <f t="shared" si="38"/>
        <v>0</v>
      </c>
      <c r="L227" s="38">
        <f>VLOOKUP(B227,[1]Ост_все!$F$2:$N$1022,9,0)</f>
        <v>5056</v>
      </c>
    </row>
    <row r="228" spans="1:12" s="9" customFormat="1" ht="126" customHeight="1" x14ac:dyDescent="0.3">
      <c r="A228" s="11"/>
      <c r="B228" s="18" t="s">
        <v>549</v>
      </c>
      <c r="C228" s="10" t="s">
        <v>550</v>
      </c>
      <c r="D228" s="10" t="s">
        <v>19</v>
      </c>
      <c r="E228" s="10" t="s">
        <v>116</v>
      </c>
      <c r="F228" s="10">
        <f t="shared" si="36"/>
        <v>39</v>
      </c>
      <c r="G228" s="33"/>
      <c r="H228" s="33"/>
      <c r="I228" s="10"/>
      <c r="J228" s="12"/>
      <c r="K228" s="12">
        <f t="shared" si="38"/>
        <v>0</v>
      </c>
      <c r="L228" s="38">
        <f>VLOOKUP(B228,[1]Ост_все!$F$2:$N$1022,9,0)</f>
        <v>4764</v>
      </c>
    </row>
    <row r="229" spans="1:12" s="9" customFormat="1" ht="126" customHeight="1" x14ac:dyDescent="0.3">
      <c r="A229" s="11"/>
      <c r="B229" s="18" t="s">
        <v>551</v>
      </c>
      <c r="C229" s="10" t="s">
        <v>552</v>
      </c>
      <c r="D229" s="10" t="s">
        <v>19</v>
      </c>
      <c r="E229" s="10" t="s">
        <v>116</v>
      </c>
      <c r="F229" s="10">
        <f t="shared" si="36"/>
        <v>39</v>
      </c>
      <c r="G229" s="33"/>
      <c r="H229" s="33"/>
      <c r="I229" s="10"/>
      <c r="J229" s="12"/>
      <c r="K229" s="12">
        <f t="shared" si="38"/>
        <v>0</v>
      </c>
      <c r="L229" s="38">
        <f>VLOOKUP(B229,[1]Ост_все!$F$2:$N$1022,9,0)</f>
        <v>4718</v>
      </c>
    </row>
    <row r="230" spans="1:12" s="9" customFormat="1" ht="126" customHeight="1" x14ac:dyDescent="0.3">
      <c r="A230" s="11"/>
      <c r="B230" s="18" t="s">
        <v>553</v>
      </c>
      <c r="C230" s="10" t="s">
        <v>554</v>
      </c>
      <c r="D230" s="10" t="s">
        <v>19</v>
      </c>
      <c r="E230" s="10" t="s">
        <v>116</v>
      </c>
      <c r="F230" s="10">
        <f t="shared" si="36"/>
        <v>39</v>
      </c>
      <c r="G230" s="33"/>
      <c r="H230" s="33"/>
      <c r="I230" s="10"/>
      <c r="J230" s="12"/>
      <c r="K230" s="12">
        <f t="shared" si="38"/>
        <v>0</v>
      </c>
      <c r="L230" s="38">
        <f>VLOOKUP(B230,[1]Ост_все!$F$2:$N$1022,9,0)</f>
        <v>4976</v>
      </c>
    </row>
    <row r="231" spans="1:12" s="9" customFormat="1" ht="126" customHeight="1" x14ac:dyDescent="0.3">
      <c r="A231" s="11"/>
      <c r="B231" s="18" t="s">
        <v>555</v>
      </c>
      <c r="C231" s="10" t="s">
        <v>556</v>
      </c>
      <c r="D231" s="10" t="s">
        <v>19</v>
      </c>
      <c r="E231" s="10" t="s">
        <v>116</v>
      </c>
      <c r="F231" s="10">
        <f t="shared" si="36"/>
        <v>39</v>
      </c>
      <c r="G231" s="33"/>
      <c r="H231" s="33"/>
      <c r="I231" s="10"/>
      <c r="J231" s="12"/>
      <c r="K231" s="12">
        <f t="shared" si="38"/>
        <v>0</v>
      </c>
      <c r="L231" s="38">
        <f>VLOOKUP(B231,[1]Ост_все!$F$2:$N$1022,9,0)</f>
        <v>5220</v>
      </c>
    </row>
    <row r="232" spans="1:12" s="9" customFormat="1" ht="126" customHeight="1" x14ac:dyDescent="0.3">
      <c r="A232" s="11"/>
      <c r="B232" s="18" t="s">
        <v>557</v>
      </c>
      <c r="C232" s="10" t="s">
        <v>558</v>
      </c>
      <c r="D232" s="10" t="s">
        <v>19</v>
      </c>
      <c r="E232" s="10" t="s">
        <v>116</v>
      </c>
      <c r="F232" s="10">
        <f t="shared" si="36"/>
        <v>39</v>
      </c>
      <c r="G232" s="33"/>
      <c r="H232" s="33"/>
      <c r="I232" s="10"/>
      <c r="J232" s="12"/>
      <c r="K232" s="12">
        <f t="shared" si="38"/>
        <v>0</v>
      </c>
      <c r="L232" s="38">
        <f>VLOOKUP(B232,[1]Ост_все!$F$2:$N$1022,9,0)</f>
        <v>4826</v>
      </c>
    </row>
    <row r="233" spans="1:12" s="9" customFormat="1" ht="126" customHeight="1" x14ac:dyDescent="0.3">
      <c r="A233" s="11"/>
      <c r="B233" s="18" t="s">
        <v>559</v>
      </c>
      <c r="C233" s="10" t="s">
        <v>560</v>
      </c>
      <c r="D233" s="10" t="s">
        <v>82</v>
      </c>
      <c r="E233" s="10" t="s">
        <v>468</v>
      </c>
      <c r="F233" s="10">
        <f t="shared" si="36"/>
        <v>209</v>
      </c>
      <c r="G233" s="33"/>
      <c r="H233" s="33"/>
      <c r="I233" s="10"/>
      <c r="J233" s="12"/>
      <c r="K233" s="12">
        <f t="shared" si="38"/>
        <v>0</v>
      </c>
      <c r="L233" s="38">
        <f>VLOOKUP(B233,[1]Ост_все!$F$2:$N$1022,9,0)</f>
        <v>5977</v>
      </c>
    </row>
    <row r="234" spans="1:12" s="9" customFormat="1" ht="126" customHeight="1" x14ac:dyDescent="0.3">
      <c r="A234" s="11"/>
      <c r="B234" s="18" t="s">
        <v>561</v>
      </c>
      <c r="C234" s="10" t="s">
        <v>562</v>
      </c>
      <c r="D234" s="10" t="s">
        <v>82</v>
      </c>
      <c r="E234" s="10" t="s">
        <v>468</v>
      </c>
      <c r="F234" s="10">
        <f t="shared" si="36"/>
        <v>209</v>
      </c>
      <c r="G234" s="33"/>
      <c r="H234" s="33"/>
      <c r="I234" s="10"/>
      <c r="J234" s="12"/>
      <c r="K234" s="12">
        <f t="shared" si="38"/>
        <v>0</v>
      </c>
      <c r="L234" s="38">
        <f>VLOOKUP(B234,[1]Ост_все!$F$2:$N$1022,9,0)</f>
        <v>1690</v>
      </c>
    </row>
    <row r="235" spans="1:12" s="9" customFormat="1" ht="126" customHeight="1" x14ac:dyDescent="0.3">
      <c r="A235" s="11"/>
      <c r="B235" s="18" t="s">
        <v>563</v>
      </c>
      <c r="C235" s="10" t="s">
        <v>564</v>
      </c>
      <c r="D235" s="10" t="s">
        <v>82</v>
      </c>
      <c r="E235" s="10" t="s">
        <v>468</v>
      </c>
      <c r="F235" s="10">
        <f t="shared" si="36"/>
        <v>209</v>
      </c>
      <c r="G235" s="33"/>
      <c r="H235" s="33"/>
      <c r="I235" s="10"/>
      <c r="J235" s="12"/>
      <c r="K235" s="12">
        <f t="shared" si="38"/>
        <v>0</v>
      </c>
      <c r="L235" s="38">
        <f>VLOOKUP(B235,[1]Ост_все!$F$2:$N$1022,9,0)</f>
        <v>6277</v>
      </c>
    </row>
    <row r="236" spans="1:12" s="9" customFormat="1" ht="126" customHeight="1" x14ac:dyDescent="0.3">
      <c r="A236" s="11"/>
      <c r="B236" s="18" t="s">
        <v>565</v>
      </c>
      <c r="C236" s="10" t="s">
        <v>566</v>
      </c>
      <c r="D236" s="10" t="s">
        <v>82</v>
      </c>
      <c r="E236" s="10" t="s">
        <v>468</v>
      </c>
      <c r="F236" s="10">
        <f t="shared" si="36"/>
        <v>209</v>
      </c>
      <c r="G236" s="33"/>
      <c r="H236" s="33"/>
      <c r="I236" s="10"/>
      <c r="J236" s="12"/>
      <c r="K236" s="12">
        <f t="shared" si="38"/>
        <v>0</v>
      </c>
      <c r="L236" s="38">
        <f>VLOOKUP(B236,[1]Ост_все!$F$2:$N$1022,9,0)</f>
        <v>5816</v>
      </c>
    </row>
    <row r="237" spans="1:12" s="9" customFormat="1" ht="126" customHeight="1" x14ac:dyDescent="0.3">
      <c r="A237" s="11"/>
      <c r="B237" s="18" t="s">
        <v>567</v>
      </c>
      <c r="C237" s="10" t="s">
        <v>568</v>
      </c>
      <c r="D237" s="10" t="s">
        <v>82</v>
      </c>
      <c r="E237" s="10" t="s">
        <v>468</v>
      </c>
      <c r="F237" s="10">
        <f t="shared" si="36"/>
        <v>209</v>
      </c>
      <c r="G237" s="33"/>
      <c r="H237" s="33"/>
      <c r="I237" s="10"/>
      <c r="J237" s="12"/>
      <c r="K237" s="12">
        <f t="shared" si="38"/>
        <v>0</v>
      </c>
      <c r="L237" s="38">
        <f>VLOOKUP(B237,[1]Ост_все!$F$2:$N$1022,9,0)</f>
        <v>6710</v>
      </c>
    </row>
    <row r="238" spans="1:12" s="7" customFormat="1" ht="126" customHeight="1" x14ac:dyDescent="0.3">
      <c r="A238" s="11"/>
      <c r="B238" s="18" t="s">
        <v>569</v>
      </c>
      <c r="C238" s="10" t="s">
        <v>570</v>
      </c>
      <c r="D238" s="10" t="s">
        <v>19</v>
      </c>
      <c r="E238" s="10" t="s">
        <v>468</v>
      </c>
      <c r="F238" s="10">
        <f t="shared" si="36"/>
        <v>209</v>
      </c>
      <c r="G238" s="34"/>
      <c r="H238" s="34"/>
      <c r="I238" s="10" t="s">
        <v>65</v>
      </c>
      <c r="J238" s="12"/>
      <c r="K238" s="12">
        <f t="shared" si="38"/>
        <v>0</v>
      </c>
      <c r="L238" s="38">
        <f>VLOOKUP(B238,[1]Ост_все!$F$2:$N$1022,9,0)</f>
        <v>8871</v>
      </c>
    </row>
    <row r="239" spans="1:12" s="9" customFormat="1" ht="126" customHeight="1" x14ac:dyDescent="0.3">
      <c r="A239" s="11"/>
      <c r="B239" s="18" t="s">
        <v>571</v>
      </c>
      <c r="C239" s="10" t="s">
        <v>572</v>
      </c>
      <c r="D239" s="10" t="s">
        <v>82</v>
      </c>
      <c r="E239" s="10" t="s">
        <v>468</v>
      </c>
      <c r="F239" s="10">
        <f t="shared" si="36"/>
        <v>209</v>
      </c>
      <c r="G239" s="33"/>
      <c r="H239" s="33"/>
      <c r="I239" s="10"/>
      <c r="J239" s="12"/>
      <c r="K239" s="12">
        <f t="shared" si="38"/>
        <v>0</v>
      </c>
      <c r="L239" s="38">
        <f>VLOOKUP(B239,[1]Ост_все!$F$2:$N$1022,9,0)</f>
        <v>7409</v>
      </c>
    </row>
    <row r="240" spans="1:12" s="9" customFormat="1" ht="126" customHeight="1" x14ac:dyDescent="0.3">
      <c r="A240" s="11"/>
      <c r="B240" s="18" t="s">
        <v>573</v>
      </c>
      <c r="C240" s="10" t="s">
        <v>574</v>
      </c>
      <c r="D240" s="10" t="s">
        <v>82</v>
      </c>
      <c r="E240" s="10" t="s">
        <v>468</v>
      </c>
      <c r="F240" s="10">
        <f t="shared" si="36"/>
        <v>209</v>
      </c>
      <c r="G240" s="33"/>
      <c r="H240" s="33"/>
      <c r="I240" s="10"/>
      <c r="J240" s="12"/>
      <c r="K240" s="12">
        <f t="shared" si="38"/>
        <v>0</v>
      </c>
      <c r="L240" s="38">
        <f>VLOOKUP(B240,[1]Ост_все!$F$2:$N$1022,9,0)</f>
        <v>1507</v>
      </c>
    </row>
    <row r="241" spans="1:12" s="9" customFormat="1" ht="126" customHeight="1" x14ac:dyDescent="0.3">
      <c r="A241" s="11"/>
      <c r="B241" s="18" t="s">
        <v>575</v>
      </c>
      <c r="C241" s="10" t="s">
        <v>576</v>
      </c>
      <c r="D241" s="10" t="s">
        <v>82</v>
      </c>
      <c r="E241" s="10" t="s">
        <v>468</v>
      </c>
      <c r="F241" s="10">
        <f t="shared" si="36"/>
        <v>209</v>
      </c>
      <c r="G241" s="33"/>
      <c r="H241" s="33"/>
      <c r="I241" s="10"/>
      <c r="J241" s="12"/>
      <c r="K241" s="12">
        <f t="shared" si="38"/>
        <v>0</v>
      </c>
      <c r="L241" s="38">
        <f>VLOOKUP(B241,[1]Ост_все!$F$2:$N$1022,9,0)</f>
        <v>7481</v>
      </c>
    </row>
    <row r="242" spans="1:12" s="9" customFormat="1" ht="126" customHeight="1" x14ac:dyDescent="0.3">
      <c r="A242" s="11"/>
      <c r="B242" s="18" t="s">
        <v>577</v>
      </c>
      <c r="C242" s="10" t="s">
        <v>578</v>
      </c>
      <c r="D242" s="10" t="s">
        <v>82</v>
      </c>
      <c r="E242" s="10" t="s">
        <v>468</v>
      </c>
      <c r="F242" s="10">
        <f t="shared" si="36"/>
        <v>209</v>
      </c>
      <c r="G242" s="33"/>
      <c r="H242" s="33"/>
      <c r="I242" s="10"/>
      <c r="J242" s="12"/>
      <c r="K242" s="12">
        <f t="shared" si="38"/>
        <v>0</v>
      </c>
      <c r="L242" s="38">
        <f>VLOOKUP(B242,[1]Ост_все!$F$2:$N$1022,9,0)</f>
        <v>8593</v>
      </c>
    </row>
    <row r="243" spans="1:12" s="9" customFormat="1" ht="126" customHeight="1" x14ac:dyDescent="0.3">
      <c r="A243" s="11"/>
      <c r="B243" s="18" t="s">
        <v>579</v>
      </c>
      <c r="C243" s="10" t="s">
        <v>580</v>
      </c>
      <c r="D243" s="10" t="s">
        <v>82</v>
      </c>
      <c r="E243" s="10" t="s">
        <v>468</v>
      </c>
      <c r="F243" s="10">
        <f t="shared" si="36"/>
        <v>209</v>
      </c>
      <c r="G243" s="33"/>
      <c r="H243" s="33"/>
      <c r="I243" s="10"/>
      <c r="J243" s="12"/>
      <c r="K243" s="12">
        <f t="shared" si="38"/>
        <v>0</v>
      </c>
      <c r="L243" s="38">
        <f>VLOOKUP(B243,[1]Ост_все!$F$2:$N$1022,9,0)</f>
        <v>785</v>
      </c>
    </row>
    <row r="244" spans="1:12" s="9" customFormat="1" ht="126" customHeight="1" x14ac:dyDescent="0.3">
      <c r="A244" s="11"/>
      <c r="B244" s="18" t="s">
        <v>581</v>
      </c>
      <c r="C244" s="10" t="s">
        <v>582</v>
      </c>
      <c r="D244" s="10" t="s">
        <v>82</v>
      </c>
      <c r="E244" s="10" t="s">
        <v>468</v>
      </c>
      <c r="F244" s="10">
        <f t="shared" si="36"/>
        <v>209</v>
      </c>
      <c r="G244" s="33"/>
      <c r="H244" s="33"/>
      <c r="I244" s="10"/>
      <c r="J244" s="12"/>
      <c r="K244" s="12">
        <f t="shared" si="38"/>
        <v>0</v>
      </c>
      <c r="L244" s="38">
        <f>VLOOKUP(B244,[1]Ост_все!$F$2:$N$1022,9,0)</f>
        <v>3318</v>
      </c>
    </row>
    <row r="245" spans="1:12" s="9" customFormat="1" ht="126" customHeight="1" x14ac:dyDescent="0.3">
      <c r="A245" s="11"/>
      <c r="B245" s="18" t="s">
        <v>583</v>
      </c>
      <c r="C245" s="10" t="s">
        <v>584</v>
      </c>
      <c r="D245" s="10" t="s">
        <v>82</v>
      </c>
      <c r="E245" s="10" t="s">
        <v>468</v>
      </c>
      <c r="F245" s="10">
        <f t="shared" si="36"/>
        <v>209</v>
      </c>
      <c r="G245" s="33"/>
      <c r="H245" s="33"/>
      <c r="I245" s="10"/>
      <c r="J245" s="12"/>
      <c r="K245" s="12">
        <f t="shared" si="38"/>
        <v>0</v>
      </c>
      <c r="L245" s="38">
        <f>VLOOKUP(B245,[1]Ост_все!$F$2:$N$1022,9,0)</f>
        <v>2601</v>
      </c>
    </row>
    <row r="246" spans="1:12" s="9" customFormat="1" ht="126" customHeight="1" x14ac:dyDescent="0.3">
      <c r="A246" s="11"/>
      <c r="B246" s="18" t="s">
        <v>585</v>
      </c>
      <c r="C246" s="10" t="s">
        <v>586</v>
      </c>
      <c r="D246" s="10" t="s">
        <v>82</v>
      </c>
      <c r="E246" s="10" t="s">
        <v>139</v>
      </c>
      <c r="F246" s="10">
        <f t="shared" ref="F246:F267" si="40">ROUND((((100-$J$2)/100)*E246),2)</f>
        <v>49</v>
      </c>
      <c r="G246" s="33">
        <v>17</v>
      </c>
      <c r="H246" s="43">
        <f t="shared" ref="H246:H247" si="41">G246/E246-1</f>
        <v>-0.65306122448979598</v>
      </c>
      <c r="I246" s="10" t="s">
        <v>1310</v>
      </c>
      <c r="J246" s="12"/>
      <c r="K246" s="12">
        <f t="shared" si="38"/>
        <v>0</v>
      </c>
      <c r="L246" s="38">
        <f>VLOOKUP(B246,[1]Ост_все!$F$2:$N$1022,9,0)</f>
        <v>65</v>
      </c>
    </row>
    <row r="247" spans="1:12" s="9" customFormat="1" ht="126" customHeight="1" x14ac:dyDescent="0.3">
      <c r="A247" s="11"/>
      <c r="B247" s="18" t="s">
        <v>587</v>
      </c>
      <c r="C247" s="10" t="s">
        <v>588</v>
      </c>
      <c r="D247" s="10" t="s">
        <v>82</v>
      </c>
      <c r="E247" s="10" t="s">
        <v>139</v>
      </c>
      <c r="F247" s="10">
        <f t="shared" si="40"/>
        <v>49</v>
      </c>
      <c r="G247" s="33">
        <v>17</v>
      </c>
      <c r="H247" s="43">
        <f t="shared" si="41"/>
        <v>-0.65306122448979598</v>
      </c>
      <c r="I247" s="10"/>
      <c r="J247" s="12"/>
      <c r="K247" s="12">
        <f t="shared" si="38"/>
        <v>0</v>
      </c>
      <c r="L247" s="38">
        <f>VLOOKUP(B247,[1]Ост_все!$F$2:$N$1022,9,0)</f>
        <v>815</v>
      </c>
    </row>
    <row r="248" spans="1:12" s="9" customFormat="1" ht="126" customHeight="1" x14ac:dyDescent="0.3">
      <c r="A248" s="11"/>
      <c r="B248" s="18" t="s">
        <v>589</v>
      </c>
      <c r="C248" s="10" t="s">
        <v>590</v>
      </c>
      <c r="D248" s="10" t="s">
        <v>82</v>
      </c>
      <c r="E248" s="10" t="s">
        <v>139</v>
      </c>
      <c r="F248" s="10">
        <f t="shared" si="40"/>
        <v>49</v>
      </c>
      <c r="G248" s="33"/>
      <c r="H248" s="33"/>
      <c r="I248" s="10"/>
      <c r="J248" s="12"/>
      <c r="K248" s="12">
        <f t="shared" si="38"/>
        <v>0</v>
      </c>
      <c r="L248" s="38">
        <f>VLOOKUP(B248,[1]Ост_все!$F$2:$N$1022,9,0)</f>
        <v>854</v>
      </c>
    </row>
    <row r="249" spans="1:12" s="9" customFormat="1" ht="126" customHeight="1" x14ac:dyDescent="0.3">
      <c r="A249" s="11"/>
      <c r="B249" s="18" t="s">
        <v>591</v>
      </c>
      <c r="C249" s="10" t="s">
        <v>592</v>
      </c>
      <c r="D249" s="10" t="s">
        <v>82</v>
      </c>
      <c r="E249" s="10" t="s">
        <v>139</v>
      </c>
      <c r="F249" s="10">
        <f t="shared" si="40"/>
        <v>49</v>
      </c>
      <c r="G249" s="33"/>
      <c r="H249" s="33"/>
      <c r="I249" s="10" t="s">
        <v>1310</v>
      </c>
      <c r="J249" s="12"/>
      <c r="K249" s="12">
        <f t="shared" si="38"/>
        <v>0</v>
      </c>
      <c r="L249" s="38">
        <f>VLOOKUP(B249,[1]Ост_все!$F$2:$N$1022,9,0)</f>
        <v>151</v>
      </c>
    </row>
    <row r="250" spans="1:12" s="9" customFormat="1" ht="126" customHeight="1" x14ac:dyDescent="0.3">
      <c r="A250" s="11"/>
      <c r="B250" s="18" t="s">
        <v>593</v>
      </c>
      <c r="C250" s="10" t="s">
        <v>594</v>
      </c>
      <c r="D250" s="10" t="s">
        <v>82</v>
      </c>
      <c r="E250" s="10" t="s">
        <v>222</v>
      </c>
      <c r="F250" s="10">
        <f t="shared" si="40"/>
        <v>179</v>
      </c>
      <c r="G250" s="33"/>
      <c r="H250" s="33"/>
      <c r="I250" s="10"/>
      <c r="J250" s="12"/>
      <c r="K250" s="12">
        <f t="shared" si="38"/>
        <v>0</v>
      </c>
      <c r="L250" s="38">
        <f>VLOOKUP(B250,[1]Ост_все!$F$2:$N$1022,9,0)</f>
        <v>3</v>
      </c>
    </row>
    <row r="251" spans="1:12" s="9" customFormat="1" ht="126" customHeight="1" x14ac:dyDescent="0.3">
      <c r="A251" s="11"/>
      <c r="B251" s="18" t="s">
        <v>595</v>
      </c>
      <c r="C251" s="10" t="s">
        <v>596</v>
      </c>
      <c r="D251" s="10" t="s">
        <v>82</v>
      </c>
      <c r="E251" s="10" t="s">
        <v>144</v>
      </c>
      <c r="F251" s="10">
        <f t="shared" si="40"/>
        <v>159</v>
      </c>
      <c r="G251" s="33"/>
      <c r="H251" s="33"/>
      <c r="I251" s="10"/>
      <c r="J251" s="12"/>
      <c r="K251" s="12">
        <f t="shared" si="38"/>
        <v>0</v>
      </c>
      <c r="L251" s="38">
        <f>VLOOKUP(B251,[1]Ост_все!$F$2:$N$1022,9,0)</f>
        <v>40</v>
      </c>
    </row>
    <row r="252" spans="1:12" s="9" customFormat="1" ht="126" customHeight="1" x14ac:dyDescent="0.3">
      <c r="A252" s="11"/>
      <c r="B252" s="18" t="s">
        <v>597</v>
      </c>
      <c r="C252" s="10" t="s">
        <v>598</v>
      </c>
      <c r="D252" s="10" t="s">
        <v>82</v>
      </c>
      <c r="E252" s="10" t="s">
        <v>468</v>
      </c>
      <c r="F252" s="10">
        <f t="shared" si="40"/>
        <v>209</v>
      </c>
      <c r="G252" s="33"/>
      <c r="H252" s="33"/>
      <c r="I252" s="10"/>
      <c r="J252" s="12"/>
      <c r="K252" s="12">
        <f t="shared" si="38"/>
        <v>0</v>
      </c>
      <c r="L252" s="38">
        <f>VLOOKUP(B252,[1]Ост_все!$F$2:$N$1022,9,0)</f>
        <v>2821</v>
      </c>
    </row>
    <row r="253" spans="1:12" s="9" customFormat="1" ht="126" customHeight="1" x14ac:dyDescent="0.3">
      <c r="A253" s="11"/>
      <c r="B253" s="18" t="s">
        <v>600</v>
      </c>
      <c r="C253" s="10" t="s">
        <v>601</v>
      </c>
      <c r="D253" s="10" t="s">
        <v>82</v>
      </c>
      <c r="E253" s="10" t="s">
        <v>468</v>
      </c>
      <c r="F253" s="10">
        <f t="shared" si="40"/>
        <v>209</v>
      </c>
      <c r="G253" s="33"/>
      <c r="H253" s="33"/>
      <c r="I253" s="10"/>
      <c r="J253" s="12"/>
      <c r="K253" s="12">
        <f t="shared" si="38"/>
        <v>0</v>
      </c>
      <c r="L253" s="38">
        <f>VLOOKUP(B253,[1]Ост_все!$F$2:$N$1022,9,0)</f>
        <v>4030</v>
      </c>
    </row>
    <row r="254" spans="1:12" s="9" customFormat="1" ht="126" customHeight="1" x14ac:dyDescent="0.3">
      <c r="A254" s="11"/>
      <c r="B254" s="18" t="s">
        <v>602</v>
      </c>
      <c r="C254" s="10" t="s">
        <v>603</v>
      </c>
      <c r="D254" s="10" t="s">
        <v>82</v>
      </c>
      <c r="E254" s="10" t="s">
        <v>153</v>
      </c>
      <c r="F254" s="10">
        <f t="shared" si="40"/>
        <v>99</v>
      </c>
      <c r="G254" s="33"/>
      <c r="H254" s="33"/>
      <c r="I254" s="10"/>
      <c r="J254" s="12"/>
      <c r="K254" s="12">
        <f t="shared" si="38"/>
        <v>0</v>
      </c>
      <c r="L254" s="38">
        <f>VLOOKUP(B254,[1]Ост_все!$F$2:$N$1022,9,0)</f>
        <v>1933</v>
      </c>
    </row>
    <row r="255" spans="1:12" s="9" customFormat="1" ht="126" customHeight="1" x14ac:dyDescent="0.3">
      <c r="A255" s="11"/>
      <c r="B255" s="18" t="s">
        <v>604</v>
      </c>
      <c r="C255" s="10" t="s">
        <v>605</v>
      </c>
      <c r="D255" s="10" t="s">
        <v>82</v>
      </c>
      <c r="E255" s="10" t="s">
        <v>153</v>
      </c>
      <c r="F255" s="10">
        <f t="shared" si="40"/>
        <v>99</v>
      </c>
      <c r="G255" s="33">
        <v>20</v>
      </c>
      <c r="H255" s="43">
        <f>G255/E255-1</f>
        <v>-0.79797979797979801</v>
      </c>
      <c r="I255" s="10"/>
      <c r="J255" s="12"/>
      <c r="K255" s="12">
        <f t="shared" si="38"/>
        <v>0</v>
      </c>
      <c r="L255" s="38">
        <f>VLOOKUP(B255,[1]Ост_все!$F$2:$N$1022,9,0)</f>
        <v>1912</v>
      </c>
    </row>
    <row r="256" spans="1:12" s="9" customFormat="1" ht="126" customHeight="1" x14ac:dyDescent="0.3">
      <c r="A256" s="11"/>
      <c r="B256" s="18" t="s">
        <v>606</v>
      </c>
      <c r="C256" s="10" t="s">
        <v>607</v>
      </c>
      <c r="D256" s="10" t="s">
        <v>82</v>
      </c>
      <c r="E256" s="10" t="s">
        <v>153</v>
      </c>
      <c r="F256" s="10">
        <f t="shared" si="40"/>
        <v>99</v>
      </c>
      <c r="G256" s="33"/>
      <c r="H256" s="33"/>
      <c r="I256" s="10"/>
      <c r="J256" s="12"/>
      <c r="K256" s="12">
        <f t="shared" si="38"/>
        <v>0</v>
      </c>
      <c r="L256" s="38">
        <f>VLOOKUP(B256,[1]Ост_все!$F$2:$N$1022,9,0)</f>
        <v>4834</v>
      </c>
    </row>
    <row r="257" spans="1:12" s="9" customFormat="1" ht="126" customHeight="1" x14ac:dyDescent="0.3">
      <c r="A257" s="11"/>
      <c r="B257" s="18" t="s">
        <v>608</v>
      </c>
      <c r="C257" s="10" t="s">
        <v>609</v>
      </c>
      <c r="D257" s="10" t="s">
        <v>82</v>
      </c>
      <c r="E257" s="10" t="s">
        <v>153</v>
      </c>
      <c r="F257" s="10">
        <f t="shared" si="40"/>
        <v>99</v>
      </c>
      <c r="G257" s="33"/>
      <c r="H257" s="33"/>
      <c r="I257" s="10"/>
      <c r="J257" s="12"/>
      <c r="K257" s="12">
        <f t="shared" si="38"/>
        <v>0</v>
      </c>
      <c r="L257" s="38">
        <f>VLOOKUP(B257,[1]Ост_все!$F$2:$N$1022,9,0)</f>
        <v>2627</v>
      </c>
    </row>
    <row r="258" spans="1:12" s="7" customFormat="1" ht="126" customHeight="1" x14ac:dyDescent="0.3">
      <c r="A258" s="11"/>
      <c r="B258" s="18" t="s">
        <v>610</v>
      </c>
      <c r="C258" s="10" t="s">
        <v>611</v>
      </c>
      <c r="D258" s="10" t="s">
        <v>82</v>
      </c>
      <c r="E258" s="10" t="s">
        <v>55</v>
      </c>
      <c r="F258" s="10">
        <f t="shared" si="40"/>
        <v>169</v>
      </c>
      <c r="G258" s="33"/>
      <c r="H258" s="33"/>
      <c r="I258" s="10"/>
      <c r="J258" s="12"/>
      <c r="K258" s="12">
        <f t="shared" si="38"/>
        <v>0</v>
      </c>
      <c r="L258" s="38">
        <f>VLOOKUP(B258,[1]Ост_все!$F$2:$N$1022,9,0)</f>
        <v>4811</v>
      </c>
    </row>
    <row r="259" spans="1:12" s="7" customFormat="1" ht="126" customHeight="1" x14ac:dyDescent="0.3">
      <c r="A259" s="11"/>
      <c r="B259" s="18" t="s">
        <v>612</v>
      </c>
      <c r="C259" s="10" t="s">
        <v>613</v>
      </c>
      <c r="D259" s="10" t="s">
        <v>82</v>
      </c>
      <c r="E259" s="10" t="s">
        <v>55</v>
      </c>
      <c r="F259" s="10">
        <f t="shared" si="40"/>
        <v>169</v>
      </c>
      <c r="G259" s="33"/>
      <c r="H259" s="33"/>
      <c r="I259" s="10"/>
      <c r="J259" s="12"/>
      <c r="K259" s="12">
        <f t="shared" si="38"/>
        <v>0</v>
      </c>
      <c r="L259" s="38">
        <f>VLOOKUP(B259,[1]Ост_все!$F$2:$N$1022,9,0)</f>
        <v>4771</v>
      </c>
    </row>
    <row r="260" spans="1:12" s="9" customFormat="1" ht="126" customHeight="1" x14ac:dyDescent="0.3">
      <c r="A260" s="11"/>
      <c r="B260" s="18" t="s">
        <v>614</v>
      </c>
      <c r="C260" s="10" t="s">
        <v>615</v>
      </c>
      <c r="D260" s="10" t="s">
        <v>82</v>
      </c>
      <c r="E260" s="10" t="s">
        <v>416</v>
      </c>
      <c r="F260" s="10">
        <f t="shared" si="40"/>
        <v>219</v>
      </c>
      <c r="G260" s="33">
        <v>44</v>
      </c>
      <c r="H260" s="43">
        <f>G260/E260-1</f>
        <v>-0.79908675799086759</v>
      </c>
      <c r="I260" s="10"/>
      <c r="J260" s="12"/>
      <c r="K260" s="12">
        <f t="shared" si="38"/>
        <v>0</v>
      </c>
      <c r="L260" s="38">
        <f>VLOOKUP(B260,[1]Ост_все!$F$2:$N$1022,9,0)</f>
        <v>1271</v>
      </c>
    </row>
    <row r="261" spans="1:12" s="9" customFormat="1" ht="126" customHeight="1" x14ac:dyDescent="0.3">
      <c r="A261" s="11"/>
      <c r="B261" s="18" t="s">
        <v>616</v>
      </c>
      <c r="C261" s="10" t="s">
        <v>617</v>
      </c>
      <c r="D261" s="10" t="s">
        <v>82</v>
      </c>
      <c r="E261" s="10" t="s">
        <v>507</v>
      </c>
      <c r="F261" s="10">
        <f t="shared" si="40"/>
        <v>229</v>
      </c>
      <c r="G261" s="33"/>
      <c r="H261" s="33"/>
      <c r="I261" s="10"/>
      <c r="J261" s="12"/>
      <c r="K261" s="12">
        <f t="shared" si="38"/>
        <v>0</v>
      </c>
      <c r="L261" s="38">
        <f>VLOOKUP(B261,[1]Ост_все!$F$2:$N$1022,9,0)</f>
        <v>1578</v>
      </c>
    </row>
    <row r="262" spans="1:12" s="9" customFormat="1" ht="126" customHeight="1" x14ac:dyDescent="0.3">
      <c r="A262" s="11"/>
      <c r="B262" s="18" t="s">
        <v>618</v>
      </c>
      <c r="C262" s="10" t="s">
        <v>619</v>
      </c>
      <c r="D262" s="10" t="s">
        <v>82</v>
      </c>
      <c r="E262" s="10" t="s">
        <v>507</v>
      </c>
      <c r="F262" s="10">
        <f t="shared" si="40"/>
        <v>229</v>
      </c>
      <c r="G262" s="33"/>
      <c r="H262" s="33"/>
      <c r="I262" s="10"/>
      <c r="J262" s="12"/>
      <c r="K262" s="12">
        <f t="shared" si="38"/>
        <v>0</v>
      </c>
      <c r="L262" s="38">
        <f>VLOOKUP(B262,[1]Ост_все!$F$2:$N$1022,9,0)</f>
        <v>197</v>
      </c>
    </row>
    <row r="263" spans="1:12" s="9" customFormat="1" ht="126" customHeight="1" x14ac:dyDescent="0.3">
      <c r="A263" s="11"/>
      <c r="B263" s="18" t="s">
        <v>620</v>
      </c>
      <c r="C263" s="10" t="s">
        <v>621</v>
      </c>
      <c r="D263" s="10" t="s">
        <v>82</v>
      </c>
      <c r="E263" s="10" t="s">
        <v>507</v>
      </c>
      <c r="F263" s="10">
        <f t="shared" si="40"/>
        <v>229</v>
      </c>
      <c r="G263" s="33">
        <v>44</v>
      </c>
      <c r="H263" s="43">
        <f>G263/E263-1</f>
        <v>-0.80786026200873362</v>
      </c>
      <c r="I263" s="10"/>
      <c r="J263" s="12"/>
      <c r="K263" s="12">
        <f t="shared" si="38"/>
        <v>0</v>
      </c>
      <c r="L263" s="38">
        <f>VLOOKUP(B263,[1]Ост_все!$F$2:$N$1022,9,0)</f>
        <v>779</v>
      </c>
    </row>
    <row r="264" spans="1:12" s="9" customFormat="1" ht="126" customHeight="1" x14ac:dyDescent="0.3">
      <c r="A264" s="11"/>
      <c r="B264" s="18" t="s">
        <v>622</v>
      </c>
      <c r="C264" s="10" t="s">
        <v>623</v>
      </c>
      <c r="D264" s="10" t="s">
        <v>82</v>
      </c>
      <c r="E264" s="10" t="s">
        <v>507</v>
      </c>
      <c r="F264" s="10">
        <f t="shared" si="40"/>
        <v>229</v>
      </c>
      <c r="G264" s="33"/>
      <c r="H264" s="33"/>
      <c r="I264" s="10"/>
      <c r="J264" s="12"/>
      <c r="K264" s="12">
        <f t="shared" si="38"/>
        <v>0</v>
      </c>
      <c r="L264" s="38">
        <f>VLOOKUP(B264,[1]Ост_все!$F$2:$N$1022,9,0)</f>
        <v>1439</v>
      </c>
    </row>
    <row r="265" spans="1:12" s="9" customFormat="1" ht="126" customHeight="1" x14ac:dyDescent="0.3">
      <c r="A265" s="11"/>
      <c r="B265" s="18" t="s">
        <v>624</v>
      </c>
      <c r="C265" s="10" t="s">
        <v>625</v>
      </c>
      <c r="D265" s="10" t="s">
        <v>82</v>
      </c>
      <c r="E265" s="10" t="s">
        <v>337</v>
      </c>
      <c r="F265" s="10">
        <f t="shared" si="40"/>
        <v>139</v>
      </c>
      <c r="G265" s="33">
        <v>49</v>
      </c>
      <c r="H265" s="43">
        <f>G265/E265-1</f>
        <v>-0.64748201438848918</v>
      </c>
      <c r="I265" s="10"/>
      <c r="J265" s="12"/>
      <c r="K265" s="12">
        <f t="shared" si="38"/>
        <v>0</v>
      </c>
      <c r="L265" s="38">
        <f>VLOOKUP(B265,[1]Ост_все!$F$2:$N$1022,9,0)</f>
        <v>1460</v>
      </c>
    </row>
    <row r="266" spans="1:12" s="7" customFormat="1" ht="126" customHeight="1" x14ac:dyDescent="0.3">
      <c r="A266" s="19"/>
      <c r="B266" s="20" t="s">
        <v>626</v>
      </c>
      <c r="C266" s="21" t="s">
        <v>627</v>
      </c>
      <c r="D266" s="21" t="s">
        <v>82</v>
      </c>
      <c r="E266" s="21" t="s">
        <v>182</v>
      </c>
      <c r="F266" s="21">
        <f t="shared" si="40"/>
        <v>269</v>
      </c>
      <c r="G266" s="33"/>
      <c r="H266" s="33"/>
      <c r="I266" s="21" t="s">
        <v>65</v>
      </c>
      <c r="J266" s="22"/>
      <c r="K266" s="22">
        <f>J266*F266</f>
        <v>0</v>
      </c>
      <c r="L266" s="23">
        <v>3229</v>
      </c>
    </row>
    <row r="267" spans="1:12" s="7" customFormat="1" ht="126" customHeight="1" x14ac:dyDescent="0.3">
      <c r="A267" s="19"/>
      <c r="B267" s="20" t="s">
        <v>628</v>
      </c>
      <c r="C267" s="21" t="s">
        <v>629</v>
      </c>
      <c r="D267" s="21" t="s">
        <v>82</v>
      </c>
      <c r="E267" s="21" t="s">
        <v>182</v>
      </c>
      <c r="F267" s="21">
        <f t="shared" si="40"/>
        <v>269</v>
      </c>
      <c r="G267" s="33"/>
      <c r="H267" s="33"/>
      <c r="I267" s="21" t="s">
        <v>65</v>
      </c>
      <c r="J267" s="22"/>
      <c r="K267" s="22">
        <f>J267*F267</f>
        <v>0</v>
      </c>
      <c r="L267" s="38">
        <f>VLOOKUP(B267,[1]Ост_все!$F$2:$N$1022,9,0)</f>
        <v>3249</v>
      </c>
    </row>
    <row r="268" spans="1:12" s="7" customFormat="1" ht="15.9" customHeight="1" x14ac:dyDescent="0.3">
      <c r="A268" s="48" t="s">
        <v>630</v>
      </c>
      <c r="B268" s="49"/>
      <c r="C268" s="48"/>
      <c r="D268" s="48"/>
      <c r="E268" s="48"/>
      <c r="F268" s="48"/>
      <c r="G268" s="48"/>
      <c r="H268" s="48"/>
      <c r="I268" s="48"/>
      <c r="J268" s="48"/>
      <c r="K268" s="48"/>
      <c r="L268" s="38"/>
    </row>
    <row r="269" spans="1:12" s="9" customFormat="1" ht="126" customHeight="1" x14ac:dyDescent="0.3">
      <c r="A269" s="11"/>
      <c r="B269" s="18" t="s">
        <v>631</v>
      </c>
      <c r="C269" s="10" t="s">
        <v>632</v>
      </c>
      <c r="D269" s="10" t="s">
        <v>19</v>
      </c>
      <c r="E269" s="10" t="s">
        <v>153</v>
      </c>
      <c r="F269" s="10">
        <f t="shared" ref="F269:F300" si="42">ROUND((((100-$J$2)/100)*E269),2)</f>
        <v>99</v>
      </c>
      <c r="G269" s="33">
        <v>32</v>
      </c>
      <c r="H269" s="43">
        <f>G269/E269-1</f>
        <v>-0.67676767676767668</v>
      </c>
      <c r="I269" s="10"/>
      <c r="J269" s="12"/>
      <c r="K269" s="12">
        <f t="shared" ref="K269:K281" si="43">IF(G269&gt;0,G269*J269,J269*F269)</f>
        <v>0</v>
      </c>
      <c r="L269" s="38">
        <f>VLOOKUP(B269,[1]Ост_все!$F$2:$N$1022,9,0)</f>
        <v>1234</v>
      </c>
    </row>
    <row r="270" spans="1:12" s="9" customFormat="1" ht="126" customHeight="1" x14ac:dyDescent="0.3">
      <c r="A270" s="11"/>
      <c r="B270" s="18" t="s">
        <v>633</v>
      </c>
      <c r="C270" s="10" t="s">
        <v>634</v>
      </c>
      <c r="D270" s="10" t="s">
        <v>19</v>
      </c>
      <c r="E270" s="10" t="s">
        <v>153</v>
      </c>
      <c r="F270" s="10">
        <f t="shared" si="42"/>
        <v>99</v>
      </c>
      <c r="G270" s="33"/>
      <c r="H270" s="33"/>
      <c r="I270" s="10"/>
      <c r="J270" s="12"/>
      <c r="K270" s="12">
        <f t="shared" si="43"/>
        <v>0</v>
      </c>
      <c r="L270" s="38">
        <f>VLOOKUP(B270,[1]Ост_все!$F$2:$N$1022,9,0)</f>
        <v>3257</v>
      </c>
    </row>
    <row r="271" spans="1:12" s="9" customFormat="1" ht="126" customHeight="1" x14ac:dyDescent="0.3">
      <c r="A271" s="11"/>
      <c r="B271" s="18" t="s">
        <v>635</v>
      </c>
      <c r="C271" s="10" t="s">
        <v>636</v>
      </c>
      <c r="D271" s="10" t="s">
        <v>19</v>
      </c>
      <c r="E271" s="10" t="s">
        <v>153</v>
      </c>
      <c r="F271" s="10">
        <f t="shared" si="42"/>
        <v>99</v>
      </c>
      <c r="G271" s="33"/>
      <c r="H271" s="33"/>
      <c r="I271" s="10"/>
      <c r="J271" s="12"/>
      <c r="K271" s="12">
        <f t="shared" si="43"/>
        <v>0</v>
      </c>
      <c r="L271" s="38">
        <f>VLOOKUP(B271,[1]Ост_все!$F$2:$N$1022,9,0)</f>
        <v>2025</v>
      </c>
    </row>
    <row r="272" spans="1:12" s="9" customFormat="1" ht="126" customHeight="1" x14ac:dyDescent="0.3">
      <c r="A272" s="11"/>
      <c r="B272" s="18" t="s">
        <v>637</v>
      </c>
      <c r="C272" s="10" t="s">
        <v>638</v>
      </c>
      <c r="D272" s="10" t="s">
        <v>19</v>
      </c>
      <c r="E272" s="10" t="s">
        <v>153</v>
      </c>
      <c r="F272" s="10">
        <f t="shared" si="42"/>
        <v>99</v>
      </c>
      <c r="G272" s="33"/>
      <c r="H272" s="33"/>
      <c r="I272" s="10"/>
      <c r="J272" s="12"/>
      <c r="K272" s="12">
        <f t="shared" si="43"/>
        <v>0</v>
      </c>
      <c r="L272" s="38">
        <f>VLOOKUP(B272,[1]Ост_все!$F$2:$N$1022,9,0)</f>
        <v>1065</v>
      </c>
    </row>
    <row r="273" spans="1:12" s="9" customFormat="1" ht="126" customHeight="1" x14ac:dyDescent="0.3">
      <c r="A273" s="11"/>
      <c r="B273" s="18" t="s">
        <v>639</v>
      </c>
      <c r="C273" s="10" t="s">
        <v>640</v>
      </c>
      <c r="D273" s="10" t="s">
        <v>19</v>
      </c>
      <c r="E273" s="10" t="s">
        <v>153</v>
      </c>
      <c r="F273" s="10">
        <f t="shared" si="42"/>
        <v>99</v>
      </c>
      <c r="G273" s="33">
        <v>27</v>
      </c>
      <c r="H273" s="43">
        <f>G273/E273-1</f>
        <v>-0.72727272727272729</v>
      </c>
      <c r="I273" s="10"/>
      <c r="J273" s="12"/>
      <c r="K273" s="12">
        <f t="shared" si="43"/>
        <v>0</v>
      </c>
      <c r="L273" s="38">
        <f>VLOOKUP(B273,[1]Ост_все!$F$2:$N$1022,9,0)</f>
        <v>3072</v>
      </c>
    </row>
    <row r="274" spans="1:12" s="9" customFormat="1" ht="126" customHeight="1" x14ac:dyDescent="0.3">
      <c r="A274" s="11"/>
      <c r="B274" s="18" t="s">
        <v>641</v>
      </c>
      <c r="C274" s="10" t="s">
        <v>642</v>
      </c>
      <c r="D274" s="10" t="s">
        <v>19</v>
      </c>
      <c r="E274" s="10" t="s">
        <v>183</v>
      </c>
      <c r="F274" s="10">
        <f t="shared" si="42"/>
        <v>69</v>
      </c>
      <c r="G274" s="33"/>
      <c r="H274" s="33"/>
      <c r="I274" s="10"/>
      <c r="J274" s="12"/>
      <c r="K274" s="12">
        <f t="shared" si="43"/>
        <v>0</v>
      </c>
      <c r="L274" s="38">
        <f>VLOOKUP(B274,[1]Ост_все!$F$2:$N$1022,9,0)</f>
        <v>6855</v>
      </c>
    </row>
    <row r="275" spans="1:12" s="9" customFormat="1" ht="126" customHeight="1" x14ac:dyDescent="0.3">
      <c r="A275" s="11"/>
      <c r="B275" s="18" t="s">
        <v>643</v>
      </c>
      <c r="C275" s="10" t="s">
        <v>644</v>
      </c>
      <c r="D275" s="10" t="s">
        <v>19</v>
      </c>
      <c r="E275" s="10" t="s">
        <v>183</v>
      </c>
      <c r="F275" s="10">
        <f t="shared" si="42"/>
        <v>69</v>
      </c>
      <c r="G275" s="33"/>
      <c r="H275" s="33"/>
      <c r="I275" s="10"/>
      <c r="J275" s="12"/>
      <c r="K275" s="12">
        <f t="shared" si="43"/>
        <v>0</v>
      </c>
      <c r="L275" s="38">
        <f>VLOOKUP(B275,[1]Ост_все!$F$2:$N$1022,9,0)</f>
        <v>2275</v>
      </c>
    </row>
    <row r="276" spans="1:12" s="9" customFormat="1" ht="126" customHeight="1" x14ac:dyDescent="0.3">
      <c r="A276" s="11"/>
      <c r="B276" s="18" t="s">
        <v>645</v>
      </c>
      <c r="C276" s="10" t="s">
        <v>646</v>
      </c>
      <c r="D276" s="10" t="s">
        <v>19</v>
      </c>
      <c r="E276" s="10" t="s">
        <v>183</v>
      </c>
      <c r="F276" s="10">
        <f t="shared" si="42"/>
        <v>69</v>
      </c>
      <c r="G276" s="33"/>
      <c r="H276" s="33"/>
      <c r="I276" s="10"/>
      <c r="J276" s="12"/>
      <c r="K276" s="12">
        <f t="shared" si="43"/>
        <v>0</v>
      </c>
      <c r="L276" s="38">
        <f>VLOOKUP(B276,[1]Ост_все!$F$2:$N$1022,9,0)</f>
        <v>2600</v>
      </c>
    </row>
    <row r="277" spans="1:12" s="9" customFormat="1" ht="126" customHeight="1" x14ac:dyDescent="0.3">
      <c r="A277" s="11"/>
      <c r="B277" s="18" t="s">
        <v>647</v>
      </c>
      <c r="C277" s="10" t="s">
        <v>648</v>
      </c>
      <c r="D277" s="10" t="s">
        <v>19</v>
      </c>
      <c r="E277" s="10" t="s">
        <v>183</v>
      </c>
      <c r="F277" s="10">
        <f t="shared" si="42"/>
        <v>69</v>
      </c>
      <c r="G277" s="33"/>
      <c r="H277" s="33"/>
      <c r="I277" s="10"/>
      <c r="J277" s="12"/>
      <c r="K277" s="12">
        <f t="shared" si="43"/>
        <v>0</v>
      </c>
      <c r="L277" s="38">
        <f>VLOOKUP(B277,[1]Ост_все!$F$2:$N$1022,9,0)</f>
        <v>5727</v>
      </c>
    </row>
    <row r="278" spans="1:12" s="9" customFormat="1" ht="126" customHeight="1" x14ac:dyDescent="0.3">
      <c r="A278" s="11"/>
      <c r="B278" s="18" t="s">
        <v>649</v>
      </c>
      <c r="C278" s="10" t="s">
        <v>650</v>
      </c>
      <c r="D278" s="10" t="s">
        <v>19</v>
      </c>
      <c r="E278" s="10" t="s">
        <v>183</v>
      </c>
      <c r="F278" s="10">
        <f t="shared" si="42"/>
        <v>69</v>
      </c>
      <c r="G278" s="33"/>
      <c r="H278" s="33"/>
      <c r="I278" s="10"/>
      <c r="J278" s="12"/>
      <c r="K278" s="12">
        <f t="shared" si="43"/>
        <v>0</v>
      </c>
      <c r="L278" s="38">
        <f>VLOOKUP(B278,[1]Ост_все!$F$2:$N$1022,9,0)</f>
        <v>3906</v>
      </c>
    </row>
    <row r="279" spans="1:12" s="9" customFormat="1" ht="126" customHeight="1" x14ac:dyDescent="0.3">
      <c r="A279" s="11"/>
      <c r="B279" s="18" t="s">
        <v>651</v>
      </c>
      <c r="C279" s="10" t="s">
        <v>652</v>
      </c>
      <c r="D279" s="10" t="s">
        <v>19</v>
      </c>
      <c r="E279" s="10" t="s">
        <v>183</v>
      </c>
      <c r="F279" s="10">
        <f t="shared" si="42"/>
        <v>69</v>
      </c>
      <c r="G279" s="33"/>
      <c r="H279" s="33"/>
      <c r="I279" s="10"/>
      <c r="J279" s="12"/>
      <c r="K279" s="12">
        <f t="shared" si="43"/>
        <v>0</v>
      </c>
      <c r="L279" s="38">
        <f>VLOOKUP(B279,[1]Ост_все!$F$2:$N$1022,9,0)</f>
        <v>1545</v>
      </c>
    </row>
    <row r="280" spans="1:12" s="9" customFormat="1" ht="126" customHeight="1" x14ac:dyDescent="0.3">
      <c r="A280" s="11"/>
      <c r="B280" s="18" t="s">
        <v>653</v>
      </c>
      <c r="C280" s="10" t="s">
        <v>654</v>
      </c>
      <c r="D280" s="10" t="s">
        <v>19</v>
      </c>
      <c r="E280" s="10" t="s">
        <v>183</v>
      </c>
      <c r="F280" s="10">
        <f t="shared" si="42"/>
        <v>69</v>
      </c>
      <c r="G280" s="33"/>
      <c r="H280" s="33"/>
      <c r="I280" s="10"/>
      <c r="J280" s="12"/>
      <c r="K280" s="12">
        <f t="shared" si="43"/>
        <v>0</v>
      </c>
      <c r="L280" s="38">
        <f>VLOOKUP(B280,[1]Ост_все!$F$2:$N$1022,9,0)</f>
        <v>1908</v>
      </c>
    </row>
    <row r="281" spans="1:12" s="9" customFormat="1" ht="126" customHeight="1" x14ac:dyDescent="0.3">
      <c r="A281" s="11"/>
      <c r="B281" s="18" t="s">
        <v>655</v>
      </c>
      <c r="C281" s="10" t="s">
        <v>656</v>
      </c>
      <c r="D281" s="10" t="s">
        <v>19</v>
      </c>
      <c r="E281" s="10" t="s">
        <v>183</v>
      </c>
      <c r="F281" s="10">
        <f t="shared" si="42"/>
        <v>69</v>
      </c>
      <c r="G281" s="33"/>
      <c r="H281" s="33"/>
      <c r="I281" s="10"/>
      <c r="J281" s="12"/>
      <c r="K281" s="12">
        <f t="shared" si="43"/>
        <v>0</v>
      </c>
      <c r="L281" s="38">
        <f>VLOOKUP(B281,[1]Ост_все!$F$2:$N$1022,9,0)</f>
        <v>3203</v>
      </c>
    </row>
    <row r="282" spans="1:12" s="7" customFormat="1" ht="126" customHeight="1" x14ac:dyDescent="0.3">
      <c r="A282" s="19"/>
      <c r="B282" s="20" t="s">
        <v>657</v>
      </c>
      <c r="C282" s="21" t="s">
        <v>658</v>
      </c>
      <c r="D282" s="21" t="s">
        <v>19</v>
      </c>
      <c r="E282" s="21" t="s">
        <v>186</v>
      </c>
      <c r="F282" s="21">
        <f t="shared" si="42"/>
        <v>259</v>
      </c>
      <c r="G282" s="33"/>
      <c r="H282" s="33"/>
      <c r="I282" s="21" t="s">
        <v>65</v>
      </c>
      <c r="J282" s="22"/>
      <c r="K282" s="22">
        <f>J282*F282</f>
        <v>0</v>
      </c>
      <c r="L282" s="38">
        <f>VLOOKUP(B282,[1]Ост_все!$F$2:$N$1022,9,0)</f>
        <v>3771</v>
      </c>
    </row>
    <row r="283" spans="1:12" s="9" customFormat="1" ht="126" customHeight="1" x14ac:dyDescent="0.3">
      <c r="A283" s="11"/>
      <c r="B283" s="18" t="s">
        <v>659</v>
      </c>
      <c r="C283" s="10" t="s">
        <v>660</v>
      </c>
      <c r="D283" s="10" t="s">
        <v>19</v>
      </c>
      <c r="E283" s="10" t="s">
        <v>186</v>
      </c>
      <c r="F283" s="10">
        <f t="shared" si="42"/>
        <v>259</v>
      </c>
      <c r="G283" s="33"/>
      <c r="H283" s="33"/>
      <c r="I283" s="10"/>
      <c r="J283" s="12"/>
      <c r="K283" s="12">
        <f t="shared" ref="K283:K295" si="44">IF(G283&gt;0,G283*J283,J283*F283)</f>
        <v>0</v>
      </c>
      <c r="L283" s="38">
        <f>VLOOKUP(B283,[1]Ост_все!$F$2:$N$1022,9,0)</f>
        <v>1917</v>
      </c>
    </row>
    <row r="284" spans="1:12" s="9" customFormat="1" ht="126" customHeight="1" x14ac:dyDescent="0.3">
      <c r="A284" s="11"/>
      <c r="B284" s="18" t="s">
        <v>661</v>
      </c>
      <c r="C284" s="10" t="s">
        <v>662</v>
      </c>
      <c r="D284" s="10" t="s">
        <v>19</v>
      </c>
      <c r="E284" s="10" t="s">
        <v>186</v>
      </c>
      <c r="F284" s="10">
        <f t="shared" si="42"/>
        <v>259</v>
      </c>
      <c r="G284" s="33"/>
      <c r="H284" s="33"/>
      <c r="I284" s="10"/>
      <c r="J284" s="12"/>
      <c r="K284" s="12">
        <f t="shared" si="44"/>
        <v>0</v>
      </c>
      <c r="L284" s="38">
        <f>VLOOKUP(B284,[1]Ост_все!$F$2:$N$1022,9,0)</f>
        <v>3648</v>
      </c>
    </row>
    <row r="285" spans="1:12" s="9" customFormat="1" ht="126" customHeight="1" x14ac:dyDescent="0.3">
      <c r="A285" s="11"/>
      <c r="B285" s="18" t="s">
        <v>663</v>
      </c>
      <c r="C285" s="10" t="s">
        <v>664</v>
      </c>
      <c r="D285" s="10" t="s">
        <v>19</v>
      </c>
      <c r="E285" s="10" t="s">
        <v>186</v>
      </c>
      <c r="F285" s="10">
        <f t="shared" si="42"/>
        <v>259</v>
      </c>
      <c r="G285" s="33"/>
      <c r="H285" s="33"/>
      <c r="I285" s="10"/>
      <c r="J285" s="12"/>
      <c r="K285" s="12">
        <f t="shared" si="44"/>
        <v>0</v>
      </c>
      <c r="L285" s="38">
        <f>VLOOKUP(B285,[1]Ост_все!$F$2:$N$1022,9,0)</f>
        <v>1404</v>
      </c>
    </row>
    <row r="286" spans="1:12" s="9" customFormat="1" ht="126" customHeight="1" x14ac:dyDescent="0.3">
      <c r="A286" s="11"/>
      <c r="B286" s="18" t="s">
        <v>665</v>
      </c>
      <c r="C286" s="10" t="s">
        <v>666</v>
      </c>
      <c r="D286" s="10" t="s">
        <v>19</v>
      </c>
      <c r="E286" s="10" t="s">
        <v>186</v>
      </c>
      <c r="F286" s="10">
        <f t="shared" si="42"/>
        <v>259</v>
      </c>
      <c r="G286" s="33"/>
      <c r="H286" s="33"/>
      <c r="I286" s="10"/>
      <c r="J286" s="12"/>
      <c r="K286" s="12">
        <f t="shared" si="44"/>
        <v>0</v>
      </c>
      <c r="L286" s="38">
        <f>VLOOKUP(B286,[1]Ост_все!$F$2:$N$1022,9,0)</f>
        <v>3271</v>
      </c>
    </row>
    <row r="287" spans="1:12" s="9" customFormat="1" ht="126" customHeight="1" x14ac:dyDescent="0.3">
      <c r="A287" s="11"/>
      <c r="B287" s="18" t="s">
        <v>667</v>
      </c>
      <c r="C287" s="10" t="s">
        <v>668</v>
      </c>
      <c r="D287" s="10" t="s">
        <v>19</v>
      </c>
      <c r="E287" s="10" t="s">
        <v>186</v>
      </c>
      <c r="F287" s="10">
        <f t="shared" si="42"/>
        <v>259</v>
      </c>
      <c r="G287" s="33"/>
      <c r="H287" s="33"/>
      <c r="I287" s="10"/>
      <c r="J287" s="12"/>
      <c r="K287" s="12">
        <f t="shared" si="44"/>
        <v>0</v>
      </c>
      <c r="L287" s="38">
        <f>VLOOKUP(B287,[1]Ост_все!$F$2:$N$1022,9,0)</f>
        <v>1109</v>
      </c>
    </row>
    <row r="288" spans="1:12" s="9" customFormat="1" ht="126" customHeight="1" x14ac:dyDescent="0.3">
      <c r="A288" s="11"/>
      <c r="B288" s="18" t="s">
        <v>669</v>
      </c>
      <c r="C288" s="10" t="s">
        <v>670</v>
      </c>
      <c r="D288" s="10" t="s">
        <v>19</v>
      </c>
      <c r="E288" s="10" t="s">
        <v>36</v>
      </c>
      <c r="F288" s="10">
        <f t="shared" si="42"/>
        <v>239</v>
      </c>
      <c r="G288" s="33"/>
      <c r="H288" s="33"/>
      <c r="I288" s="10"/>
      <c r="J288" s="12"/>
      <c r="K288" s="12">
        <f t="shared" si="44"/>
        <v>0</v>
      </c>
      <c r="L288" s="38">
        <f>VLOOKUP(B288,[1]Ост_все!$F$2:$N$1022,9,0)</f>
        <v>349</v>
      </c>
    </row>
    <row r="289" spans="1:12" s="9" customFormat="1" ht="126" customHeight="1" x14ac:dyDescent="0.3">
      <c r="A289" s="11"/>
      <c r="B289" s="18" t="s">
        <v>671</v>
      </c>
      <c r="C289" s="10" t="s">
        <v>672</v>
      </c>
      <c r="D289" s="10" t="s">
        <v>19</v>
      </c>
      <c r="E289" s="10" t="s">
        <v>144</v>
      </c>
      <c r="F289" s="10">
        <f t="shared" si="42"/>
        <v>159</v>
      </c>
      <c r="G289" s="33"/>
      <c r="H289" s="33"/>
      <c r="I289" s="10"/>
      <c r="J289" s="12"/>
      <c r="K289" s="12">
        <f t="shared" si="44"/>
        <v>0</v>
      </c>
      <c r="L289" s="38">
        <f>VLOOKUP(B289,[1]Ост_все!$F$2:$N$1022,9,0)</f>
        <v>535</v>
      </c>
    </row>
    <row r="290" spans="1:12" s="9" customFormat="1" ht="126" customHeight="1" x14ac:dyDescent="0.3">
      <c r="A290" s="11"/>
      <c r="B290" s="18" t="s">
        <v>673</v>
      </c>
      <c r="C290" s="10" t="s">
        <v>674</v>
      </c>
      <c r="D290" s="10" t="s">
        <v>19</v>
      </c>
      <c r="E290" s="10" t="s">
        <v>144</v>
      </c>
      <c r="F290" s="10">
        <f t="shared" si="42"/>
        <v>159</v>
      </c>
      <c r="G290" s="33"/>
      <c r="H290" s="33"/>
      <c r="I290" s="10" t="s">
        <v>1310</v>
      </c>
      <c r="J290" s="12"/>
      <c r="K290" s="12">
        <f t="shared" si="44"/>
        <v>0</v>
      </c>
      <c r="L290" s="38">
        <f>VLOOKUP(B290,[1]Ост_все!$F$2:$N$1022,9,0)</f>
        <v>36</v>
      </c>
    </row>
    <row r="291" spans="1:12" s="9" customFormat="1" ht="126" customHeight="1" x14ac:dyDescent="0.3">
      <c r="A291" s="11"/>
      <c r="B291" s="18" t="s">
        <v>675</v>
      </c>
      <c r="C291" s="10" t="s">
        <v>676</v>
      </c>
      <c r="D291" s="10" t="s">
        <v>19</v>
      </c>
      <c r="E291" s="10" t="s">
        <v>144</v>
      </c>
      <c r="F291" s="10">
        <f t="shared" si="42"/>
        <v>159</v>
      </c>
      <c r="G291" s="33"/>
      <c r="H291" s="33"/>
      <c r="I291" s="10"/>
      <c r="J291" s="12"/>
      <c r="K291" s="12">
        <f t="shared" si="44"/>
        <v>0</v>
      </c>
      <c r="L291" s="38">
        <f>VLOOKUP(B291,[1]Ост_все!$F$2:$N$1022,9,0)</f>
        <v>269</v>
      </c>
    </row>
    <row r="292" spans="1:12" s="9" customFormat="1" ht="126" customHeight="1" x14ac:dyDescent="0.3">
      <c r="A292" s="11"/>
      <c r="B292" s="18" t="s">
        <v>677</v>
      </c>
      <c r="C292" s="10" t="s">
        <v>678</v>
      </c>
      <c r="D292" s="10" t="s">
        <v>19</v>
      </c>
      <c r="E292" s="10" t="s">
        <v>144</v>
      </c>
      <c r="F292" s="10">
        <f t="shared" si="42"/>
        <v>159</v>
      </c>
      <c r="G292" s="33"/>
      <c r="H292" s="33"/>
      <c r="I292" s="10"/>
      <c r="J292" s="12"/>
      <c r="K292" s="12">
        <f t="shared" si="44"/>
        <v>0</v>
      </c>
      <c r="L292" s="38">
        <f>VLOOKUP(B292,[1]Ост_все!$F$2:$N$1022,9,0)</f>
        <v>321</v>
      </c>
    </row>
    <row r="293" spans="1:12" s="9" customFormat="1" ht="126" customHeight="1" x14ac:dyDescent="0.3">
      <c r="A293" s="11"/>
      <c r="B293" s="18" t="s">
        <v>679</v>
      </c>
      <c r="C293" s="10" t="s">
        <v>680</v>
      </c>
      <c r="D293" s="10" t="s">
        <v>19</v>
      </c>
      <c r="E293" s="10" t="s">
        <v>144</v>
      </c>
      <c r="F293" s="10">
        <f t="shared" si="42"/>
        <v>159</v>
      </c>
      <c r="G293" s="33"/>
      <c r="H293" s="33"/>
      <c r="I293" s="10"/>
      <c r="J293" s="12"/>
      <c r="K293" s="12">
        <f t="shared" si="44"/>
        <v>0</v>
      </c>
      <c r="L293" s="38">
        <f>VLOOKUP(B293,[1]Ост_все!$F$2:$N$1022,9,0)</f>
        <v>880</v>
      </c>
    </row>
    <row r="294" spans="1:12" s="9" customFormat="1" ht="126" customHeight="1" x14ac:dyDescent="0.3">
      <c r="A294" s="11"/>
      <c r="B294" s="18" t="s">
        <v>681</v>
      </c>
      <c r="C294" s="10" t="s">
        <v>682</v>
      </c>
      <c r="D294" s="10" t="s">
        <v>19</v>
      </c>
      <c r="E294" s="10" t="s">
        <v>64</v>
      </c>
      <c r="F294" s="10">
        <f t="shared" si="42"/>
        <v>199</v>
      </c>
      <c r="G294" s="33">
        <v>32</v>
      </c>
      <c r="H294" s="43">
        <f t="shared" ref="H294:H295" si="45">G294/E294-1</f>
        <v>-0.83919597989949746</v>
      </c>
      <c r="I294" s="10"/>
      <c r="J294" s="12"/>
      <c r="K294" s="12">
        <f t="shared" si="44"/>
        <v>0</v>
      </c>
      <c r="L294" s="38">
        <f>VLOOKUP(B294,[1]Ост_все!$F$2:$N$1022,9,0)</f>
        <v>22</v>
      </c>
    </row>
    <row r="295" spans="1:12" s="9" customFormat="1" ht="126" customHeight="1" x14ac:dyDescent="0.3">
      <c r="A295" s="11"/>
      <c r="B295" s="18" t="s">
        <v>683</v>
      </c>
      <c r="C295" s="10" t="s">
        <v>684</v>
      </c>
      <c r="D295" s="10" t="s">
        <v>19</v>
      </c>
      <c r="E295" s="10" t="s">
        <v>64</v>
      </c>
      <c r="F295" s="10">
        <f t="shared" si="42"/>
        <v>199</v>
      </c>
      <c r="G295" s="33">
        <v>32</v>
      </c>
      <c r="H295" s="43">
        <f t="shared" si="45"/>
        <v>-0.83919597989949746</v>
      </c>
      <c r="I295" s="10"/>
      <c r="J295" s="12"/>
      <c r="K295" s="12">
        <f t="shared" si="44"/>
        <v>0</v>
      </c>
      <c r="L295" s="38">
        <f>VLOOKUP(B295,[1]Ост_все!$F$2:$N$1022,9,0)</f>
        <v>19</v>
      </c>
    </row>
    <row r="296" spans="1:12" s="7" customFormat="1" ht="126" customHeight="1" x14ac:dyDescent="0.3">
      <c r="A296" s="19"/>
      <c r="B296" s="20" t="s">
        <v>685</v>
      </c>
      <c r="C296" s="21" t="s">
        <v>686</v>
      </c>
      <c r="D296" s="21" t="s">
        <v>19</v>
      </c>
      <c r="E296" s="21" t="s">
        <v>313</v>
      </c>
      <c r="F296" s="21">
        <f t="shared" si="42"/>
        <v>129</v>
      </c>
      <c r="G296" s="33"/>
      <c r="H296" s="33"/>
      <c r="I296" s="21" t="s">
        <v>65</v>
      </c>
      <c r="J296" s="22"/>
      <c r="K296" s="22">
        <f>J296*F296</f>
        <v>0</v>
      </c>
      <c r="L296" s="38">
        <f>VLOOKUP(B296,[1]Ост_все!$F$2:$N$1022,9,0)</f>
        <v>3949</v>
      </c>
    </row>
    <row r="297" spans="1:12" s="9" customFormat="1" ht="126" customHeight="1" x14ac:dyDescent="0.3">
      <c r="A297" s="19"/>
      <c r="B297" s="20" t="s">
        <v>687</v>
      </c>
      <c r="C297" s="21" t="s">
        <v>688</v>
      </c>
      <c r="D297" s="21" t="s">
        <v>19</v>
      </c>
      <c r="E297" s="21" t="s">
        <v>313</v>
      </c>
      <c r="F297" s="21">
        <f t="shared" si="42"/>
        <v>129</v>
      </c>
      <c r="G297" s="33"/>
      <c r="H297" s="33"/>
      <c r="I297" s="21" t="s">
        <v>84</v>
      </c>
      <c r="J297" s="22"/>
      <c r="K297" s="22">
        <f>J297*F297</f>
        <v>0</v>
      </c>
      <c r="L297" s="38">
        <f>VLOOKUP(B297,[1]Ост_все!$F$2:$N$1022,9,0)</f>
        <v>3697</v>
      </c>
    </row>
    <row r="298" spans="1:12" s="9" customFormat="1" ht="126" customHeight="1" x14ac:dyDescent="0.3">
      <c r="A298" s="11"/>
      <c r="B298" s="18" t="s">
        <v>689</v>
      </c>
      <c r="C298" s="10" t="s">
        <v>690</v>
      </c>
      <c r="D298" s="10" t="s">
        <v>19</v>
      </c>
      <c r="E298" s="10" t="s">
        <v>313</v>
      </c>
      <c r="F298" s="10">
        <f t="shared" si="42"/>
        <v>129</v>
      </c>
      <c r="G298" s="33"/>
      <c r="H298" s="33"/>
      <c r="I298" s="10"/>
      <c r="J298" s="12"/>
      <c r="K298" s="12">
        <f>IF(G298&gt;0,G298*J298,J298*F298)</f>
        <v>0</v>
      </c>
      <c r="L298" s="38">
        <f>VLOOKUP(B298,[1]Ост_все!$F$2:$N$1022,9,0)</f>
        <v>3294</v>
      </c>
    </row>
    <row r="299" spans="1:12" s="7" customFormat="1" ht="126" customHeight="1" x14ac:dyDescent="0.3">
      <c r="A299" s="19"/>
      <c r="B299" s="20" t="s">
        <v>691</v>
      </c>
      <c r="C299" s="21" t="s">
        <v>692</v>
      </c>
      <c r="D299" s="21" t="s">
        <v>19</v>
      </c>
      <c r="E299" s="21" t="s">
        <v>313</v>
      </c>
      <c r="F299" s="21">
        <f t="shared" si="42"/>
        <v>129</v>
      </c>
      <c r="G299" s="33"/>
      <c r="H299" s="33"/>
      <c r="I299" s="21" t="s">
        <v>65</v>
      </c>
      <c r="J299" s="22"/>
      <c r="K299" s="22">
        <f>J299*F299</f>
        <v>0</v>
      </c>
      <c r="L299" s="38">
        <f>VLOOKUP(B299,[1]Ост_все!$F$2:$N$1022,9,0)</f>
        <v>3983</v>
      </c>
    </row>
    <row r="300" spans="1:12" s="9" customFormat="1" ht="126" customHeight="1" x14ac:dyDescent="0.3">
      <c r="A300" s="11"/>
      <c r="B300" s="18" t="s">
        <v>693</v>
      </c>
      <c r="C300" s="10" t="s">
        <v>694</v>
      </c>
      <c r="D300" s="10" t="s">
        <v>19</v>
      </c>
      <c r="E300" s="10" t="s">
        <v>313</v>
      </c>
      <c r="F300" s="10">
        <f t="shared" si="42"/>
        <v>129</v>
      </c>
      <c r="G300" s="33"/>
      <c r="H300" s="33"/>
      <c r="I300" s="10"/>
      <c r="J300" s="12"/>
      <c r="K300" s="12">
        <f>IF(G300&gt;0,G300*J300,J300*F300)</f>
        <v>0</v>
      </c>
      <c r="L300" s="38">
        <f>VLOOKUP(B300,[1]Ост_все!$F$2:$N$1022,9,0)</f>
        <v>3310</v>
      </c>
    </row>
    <row r="301" spans="1:12" s="7" customFormat="1" ht="15.9" customHeight="1" x14ac:dyDescent="0.3">
      <c r="A301" s="48" t="s">
        <v>695</v>
      </c>
      <c r="B301" s="49"/>
      <c r="C301" s="48"/>
      <c r="D301" s="48"/>
      <c r="E301" s="48"/>
      <c r="F301" s="48"/>
      <c r="G301" s="48"/>
      <c r="H301" s="48"/>
      <c r="I301" s="48"/>
      <c r="J301" s="48"/>
      <c r="K301" s="48"/>
      <c r="L301" s="38"/>
    </row>
    <row r="302" spans="1:12" s="9" customFormat="1" ht="126" customHeight="1" x14ac:dyDescent="0.3">
      <c r="A302" s="11"/>
      <c r="B302" s="18" t="s">
        <v>696</v>
      </c>
      <c r="C302" s="10" t="s">
        <v>697</v>
      </c>
      <c r="D302" s="10" t="s">
        <v>82</v>
      </c>
      <c r="E302" s="10">
        <v>1299</v>
      </c>
      <c r="F302" s="10">
        <f t="shared" ref="F302:F317" si="46">ROUND((((100-$J$2)/100)*E302),2)</f>
        <v>1299</v>
      </c>
      <c r="G302" s="33"/>
      <c r="H302" s="33"/>
      <c r="I302" s="10"/>
      <c r="J302" s="12"/>
      <c r="K302" s="12">
        <f t="shared" ref="K302:K317" si="47">IF(G302&gt;0,G302*J302,J302*F302)</f>
        <v>0</v>
      </c>
      <c r="L302" s="38">
        <f>VLOOKUP(B302,[1]Ост_все!$F$2:$N$1022,9,0)</f>
        <v>195</v>
      </c>
    </row>
    <row r="303" spans="1:12" s="9" customFormat="1" ht="126" customHeight="1" x14ac:dyDescent="0.3">
      <c r="A303" s="11"/>
      <c r="B303" s="18" t="s">
        <v>698</v>
      </c>
      <c r="C303" s="10" t="s">
        <v>699</v>
      </c>
      <c r="D303" s="10" t="s">
        <v>82</v>
      </c>
      <c r="E303" s="10">
        <v>1049</v>
      </c>
      <c r="F303" s="10">
        <f t="shared" si="46"/>
        <v>1049</v>
      </c>
      <c r="G303" s="33"/>
      <c r="H303" s="33"/>
      <c r="I303" s="10"/>
      <c r="J303" s="12"/>
      <c r="K303" s="12">
        <f t="shared" si="47"/>
        <v>0</v>
      </c>
      <c r="L303" s="38">
        <f>VLOOKUP(B303,[1]Ост_все!$F$2:$N$1022,9,0)</f>
        <v>90</v>
      </c>
    </row>
    <row r="304" spans="1:12" s="9" customFormat="1" ht="126" customHeight="1" x14ac:dyDescent="0.3">
      <c r="A304" s="11"/>
      <c r="B304" s="18" t="s">
        <v>700</v>
      </c>
      <c r="C304" s="10" t="s">
        <v>701</v>
      </c>
      <c r="D304" s="10" t="s">
        <v>82</v>
      </c>
      <c r="E304" s="10">
        <v>1379</v>
      </c>
      <c r="F304" s="10">
        <f t="shared" si="46"/>
        <v>1379</v>
      </c>
      <c r="G304" s="33"/>
      <c r="H304" s="33"/>
      <c r="I304" s="10"/>
      <c r="J304" s="12"/>
      <c r="K304" s="12">
        <f t="shared" si="47"/>
        <v>0</v>
      </c>
      <c r="L304" s="38">
        <f>VLOOKUP(B304,[1]Ост_все!$F$2:$N$1022,9,0)</f>
        <v>397</v>
      </c>
    </row>
    <row r="305" spans="1:12" s="9" customFormat="1" ht="126" customHeight="1" x14ac:dyDescent="0.3">
      <c r="A305" s="11"/>
      <c r="B305" s="18" t="s">
        <v>702</v>
      </c>
      <c r="C305" s="10" t="s">
        <v>703</v>
      </c>
      <c r="D305" s="10" t="s">
        <v>82</v>
      </c>
      <c r="E305" s="10">
        <v>1499</v>
      </c>
      <c r="F305" s="10">
        <f t="shared" si="46"/>
        <v>1499</v>
      </c>
      <c r="G305" s="33"/>
      <c r="H305" s="33"/>
      <c r="I305" s="10"/>
      <c r="J305" s="12"/>
      <c r="K305" s="12">
        <f t="shared" si="47"/>
        <v>0</v>
      </c>
      <c r="L305" s="38">
        <f>VLOOKUP(B305,[1]Ост_все!$F$2:$N$1022,9,0)</f>
        <v>886</v>
      </c>
    </row>
    <row r="306" spans="1:12" s="9" customFormat="1" ht="126" customHeight="1" x14ac:dyDescent="0.3">
      <c r="A306" s="11"/>
      <c r="B306" s="18" t="s">
        <v>704</v>
      </c>
      <c r="C306" s="10" t="s">
        <v>705</v>
      </c>
      <c r="D306" s="10" t="s">
        <v>82</v>
      </c>
      <c r="E306" s="10">
        <v>1299</v>
      </c>
      <c r="F306" s="10">
        <f t="shared" si="46"/>
        <v>1299</v>
      </c>
      <c r="G306" s="33"/>
      <c r="H306" s="33"/>
      <c r="I306" s="10"/>
      <c r="J306" s="12"/>
      <c r="K306" s="12">
        <f t="shared" si="47"/>
        <v>0</v>
      </c>
      <c r="L306" s="38">
        <f>VLOOKUP(B306,[1]Ост_все!$F$2:$N$1022,9,0)</f>
        <v>597</v>
      </c>
    </row>
    <row r="307" spans="1:12" s="9" customFormat="1" ht="126" customHeight="1" x14ac:dyDescent="0.3">
      <c r="A307" s="11"/>
      <c r="B307" s="18" t="s">
        <v>706</v>
      </c>
      <c r="C307" s="10" t="s">
        <v>707</v>
      </c>
      <c r="D307" s="10" t="s">
        <v>82</v>
      </c>
      <c r="E307" s="10">
        <v>1499</v>
      </c>
      <c r="F307" s="10">
        <f t="shared" si="46"/>
        <v>1499</v>
      </c>
      <c r="G307" s="33"/>
      <c r="H307" s="33"/>
      <c r="I307" s="10"/>
      <c r="J307" s="12"/>
      <c r="K307" s="12">
        <f t="shared" si="47"/>
        <v>0</v>
      </c>
      <c r="L307" s="38">
        <f>VLOOKUP(B307,[1]Ост_все!$F$2:$N$1022,9,0)</f>
        <v>477</v>
      </c>
    </row>
    <row r="308" spans="1:12" s="9" customFormat="1" ht="126" customHeight="1" x14ac:dyDescent="0.3">
      <c r="A308" s="11"/>
      <c r="B308" s="18" t="s">
        <v>708</v>
      </c>
      <c r="C308" s="10" t="s">
        <v>709</v>
      </c>
      <c r="D308" s="10" t="s">
        <v>82</v>
      </c>
      <c r="E308" s="10" t="s">
        <v>710</v>
      </c>
      <c r="F308" s="10">
        <f t="shared" si="46"/>
        <v>659</v>
      </c>
      <c r="G308" s="33"/>
      <c r="H308" s="33"/>
      <c r="I308" s="10"/>
      <c r="J308" s="12"/>
      <c r="K308" s="12">
        <f t="shared" si="47"/>
        <v>0</v>
      </c>
      <c r="L308" s="38">
        <f>VLOOKUP(B308,[1]Ост_все!$F$2:$N$1022,9,0)</f>
        <v>34</v>
      </c>
    </row>
    <row r="309" spans="1:12" s="9" customFormat="1" ht="126" customHeight="1" x14ac:dyDescent="0.3">
      <c r="A309" s="11"/>
      <c r="B309" s="18" t="s">
        <v>711</v>
      </c>
      <c r="C309" s="10" t="s">
        <v>712</v>
      </c>
      <c r="D309" s="10" t="s">
        <v>82</v>
      </c>
      <c r="E309" s="10">
        <v>1739</v>
      </c>
      <c r="F309" s="10">
        <f t="shared" si="46"/>
        <v>1739</v>
      </c>
      <c r="G309" s="33"/>
      <c r="H309" s="33"/>
      <c r="I309" s="10"/>
      <c r="J309" s="12"/>
      <c r="K309" s="12">
        <f t="shared" si="47"/>
        <v>0</v>
      </c>
      <c r="L309" s="38">
        <f>VLOOKUP(B309,[1]Ост_все!$F$2:$N$1022,9,0)</f>
        <v>8</v>
      </c>
    </row>
    <row r="310" spans="1:12" s="9" customFormat="1" ht="126" customHeight="1" x14ac:dyDescent="0.3">
      <c r="A310" s="11"/>
      <c r="B310" s="18" t="s">
        <v>713</v>
      </c>
      <c r="C310" s="10" t="s">
        <v>714</v>
      </c>
      <c r="D310" s="10" t="s">
        <v>82</v>
      </c>
      <c r="E310" s="10">
        <v>1739</v>
      </c>
      <c r="F310" s="10">
        <f t="shared" si="46"/>
        <v>1739</v>
      </c>
      <c r="G310" s="33"/>
      <c r="H310" s="33"/>
      <c r="I310" s="10"/>
      <c r="J310" s="12"/>
      <c r="K310" s="12">
        <f t="shared" si="47"/>
        <v>0</v>
      </c>
      <c r="L310" s="38">
        <f>VLOOKUP(B310,[1]Ост_все!$F$2:$N$1022,9,0)</f>
        <v>83</v>
      </c>
    </row>
    <row r="311" spans="1:12" s="9" customFormat="1" ht="126" customHeight="1" x14ac:dyDescent="0.3">
      <c r="A311" s="11"/>
      <c r="B311" s="18" t="s">
        <v>715</v>
      </c>
      <c r="C311" s="10" t="s">
        <v>716</v>
      </c>
      <c r="D311" s="10" t="s">
        <v>82</v>
      </c>
      <c r="E311" s="10">
        <v>1199</v>
      </c>
      <c r="F311" s="10">
        <f t="shared" si="46"/>
        <v>1199</v>
      </c>
      <c r="G311" s="33"/>
      <c r="H311" s="33"/>
      <c r="I311" s="10"/>
      <c r="J311" s="12"/>
      <c r="K311" s="12">
        <f t="shared" si="47"/>
        <v>0</v>
      </c>
      <c r="L311" s="38">
        <f>VLOOKUP(B311,[1]Ост_все!$F$2:$N$1022,9,0)</f>
        <v>119</v>
      </c>
    </row>
    <row r="312" spans="1:12" s="9" customFormat="1" ht="126" customHeight="1" x14ac:dyDescent="0.3">
      <c r="A312" s="11"/>
      <c r="B312" s="18" t="s">
        <v>717</v>
      </c>
      <c r="C312" s="10" t="s">
        <v>718</v>
      </c>
      <c r="D312" s="10" t="s">
        <v>82</v>
      </c>
      <c r="E312" s="10" t="s">
        <v>87</v>
      </c>
      <c r="F312" s="10">
        <f t="shared" si="46"/>
        <v>999</v>
      </c>
      <c r="G312" s="33"/>
      <c r="H312" s="33"/>
      <c r="I312" s="10"/>
      <c r="J312" s="12"/>
      <c r="K312" s="12">
        <f t="shared" si="47"/>
        <v>0</v>
      </c>
      <c r="L312" s="38">
        <f>VLOOKUP(B312,[1]Ост_все!$F$2:$N$1022,9,0)</f>
        <v>88</v>
      </c>
    </row>
    <row r="313" spans="1:12" s="9" customFormat="1" ht="126" customHeight="1" x14ac:dyDescent="0.3">
      <c r="A313" s="11"/>
      <c r="B313" s="18" t="s">
        <v>719</v>
      </c>
      <c r="C313" s="10" t="s">
        <v>720</v>
      </c>
      <c r="D313" s="10" t="s">
        <v>82</v>
      </c>
      <c r="E313" s="10">
        <v>1199</v>
      </c>
      <c r="F313" s="10">
        <f t="shared" si="46"/>
        <v>1199</v>
      </c>
      <c r="G313" s="33"/>
      <c r="H313" s="33"/>
      <c r="I313" s="10"/>
      <c r="J313" s="12"/>
      <c r="K313" s="12">
        <f t="shared" si="47"/>
        <v>0</v>
      </c>
      <c r="L313" s="38">
        <f>VLOOKUP(B313,[1]Ост_все!$F$2:$N$1022,9,0)</f>
        <v>1573</v>
      </c>
    </row>
    <row r="314" spans="1:12" s="9" customFormat="1" ht="126" customHeight="1" x14ac:dyDescent="0.3">
      <c r="A314" s="11"/>
      <c r="B314" s="18" t="s">
        <v>721</v>
      </c>
      <c r="C314" s="10" t="s">
        <v>722</v>
      </c>
      <c r="D314" s="10" t="s">
        <v>82</v>
      </c>
      <c r="E314" s="10">
        <v>1499</v>
      </c>
      <c r="F314" s="10">
        <f t="shared" si="46"/>
        <v>1499</v>
      </c>
      <c r="G314" s="33"/>
      <c r="H314" s="33"/>
      <c r="I314" s="10"/>
      <c r="J314" s="12"/>
      <c r="K314" s="12">
        <f t="shared" si="47"/>
        <v>0</v>
      </c>
      <c r="L314" s="38">
        <f>VLOOKUP(B314,[1]Ост_все!$F$2:$N$1022,9,0)</f>
        <v>1423</v>
      </c>
    </row>
    <row r="315" spans="1:12" s="9" customFormat="1" ht="126" customHeight="1" x14ac:dyDescent="0.3">
      <c r="A315" s="11"/>
      <c r="B315" s="18" t="s">
        <v>723</v>
      </c>
      <c r="C315" s="10" t="s">
        <v>724</v>
      </c>
      <c r="D315" s="10" t="s">
        <v>82</v>
      </c>
      <c r="E315" s="10">
        <v>1499</v>
      </c>
      <c r="F315" s="10">
        <f t="shared" si="46"/>
        <v>1499</v>
      </c>
      <c r="G315" s="33"/>
      <c r="H315" s="33"/>
      <c r="I315" s="10"/>
      <c r="J315" s="12"/>
      <c r="K315" s="12">
        <f t="shared" si="47"/>
        <v>0</v>
      </c>
      <c r="L315" s="38">
        <f>VLOOKUP(B315,[1]Ост_все!$F$2:$N$1022,9,0)</f>
        <v>584</v>
      </c>
    </row>
    <row r="316" spans="1:12" s="9" customFormat="1" ht="126" customHeight="1" x14ac:dyDescent="0.3">
      <c r="A316" s="11"/>
      <c r="B316" s="18" t="s">
        <v>725</v>
      </c>
      <c r="C316" s="10" t="s">
        <v>726</v>
      </c>
      <c r="D316" s="10" t="s">
        <v>82</v>
      </c>
      <c r="E316" s="10">
        <v>1399</v>
      </c>
      <c r="F316" s="10">
        <f t="shared" si="46"/>
        <v>1399</v>
      </c>
      <c r="G316" s="33"/>
      <c r="H316" s="33"/>
      <c r="I316" s="10"/>
      <c r="J316" s="12"/>
      <c r="K316" s="12">
        <f t="shared" si="47"/>
        <v>0</v>
      </c>
      <c r="L316" s="38">
        <f>VLOOKUP(B316,[1]Ост_все!$F$2:$N$1022,9,0)</f>
        <v>86</v>
      </c>
    </row>
    <row r="317" spans="1:12" s="9" customFormat="1" ht="126" customHeight="1" x14ac:dyDescent="0.3">
      <c r="A317" s="11"/>
      <c r="B317" s="18" t="s">
        <v>727</v>
      </c>
      <c r="C317" s="10" t="s">
        <v>728</v>
      </c>
      <c r="D317" s="10" t="s">
        <v>82</v>
      </c>
      <c r="E317" s="10">
        <v>1399</v>
      </c>
      <c r="F317" s="10">
        <f t="shared" si="46"/>
        <v>1399</v>
      </c>
      <c r="G317" s="33"/>
      <c r="H317" s="33"/>
      <c r="I317" s="10"/>
      <c r="J317" s="12"/>
      <c r="K317" s="12">
        <f t="shared" si="47"/>
        <v>0</v>
      </c>
      <c r="L317" s="38">
        <f>VLOOKUP(B317,[1]Ост_все!$F$2:$N$1022,9,0)</f>
        <v>85</v>
      </c>
    </row>
    <row r="318" spans="1:12" s="7" customFormat="1" ht="15.9" customHeight="1" x14ac:dyDescent="0.3">
      <c r="A318" s="48" t="s">
        <v>729</v>
      </c>
      <c r="B318" s="49"/>
      <c r="C318" s="48"/>
      <c r="D318" s="48"/>
      <c r="E318" s="48"/>
      <c r="F318" s="48"/>
      <c r="G318" s="48"/>
      <c r="H318" s="48"/>
      <c r="I318" s="48"/>
      <c r="J318" s="48"/>
      <c r="K318" s="48"/>
      <c r="L318" s="38"/>
    </row>
    <row r="319" spans="1:12" s="9" customFormat="1" ht="126" customHeight="1" x14ac:dyDescent="0.3">
      <c r="A319" s="11"/>
      <c r="B319" s="18" t="s">
        <v>730</v>
      </c>
      <c r="C319" s="10" t="s">
        <v>731</v>
      </c>
      <c r="D319" s="10" t="s">
        <v>82</v>
      </c>
      <c r="E319" s="10">
        <v>1399</v>
      </c>
      <c r="F319" s="10">
        <f t="shared" ref="F319:F338" si="48">ROUND((((100-$J$2)/100)*E319),2)</f>
        <v>1399</v>
      </c>
      <c r="G319" s="33"/>
      <c r="H319" s="33"/>
      <c r="I319" s="10"/>
      <c r="J319" s="12"/>
      <c r="K319" s="12">
        <f t="shared" ref="K319:K338" si="49">IF(G319&gt;0,G319*J319,J319*F319)</f>
        <v>0</v>
      </c>
      <c r="L319" s="38">
        <f>VLOOKUP(B319,[1]Ост_все!$F$2:$N$1022,9,0)</f>
        <v>353</v>
      </c>
    </row>
    <row r="320" spans="1:12" s="9" customFormat="1" ht="126" customHeight="1" x14ac:dyDescent="0.3">
      <c r="A320" s="11"/>
      <c r="B320" s="18" t="s">
        <v>732</v>
      </c>
      <c r="C320" s="10" t="s">
        <v>733</v>
      </c>
      <c r="D320" s="10" t="s">
        <v>82</v>
      </c>
      <c r="E320" s="10">
        <v>1399</v>
      </c>
      <c r="F320" s="10">
        <f t="shared" si="48"/>
        <v>1399</v>
      </c>
      <c r="G320" s="33"/>
      <c r="H320" s="33"/>
      <c r="I320" s="10"/>
      <c r="J320" s="12"/>
      <c r="K320" s="12">
        <f t="shared" si="49"/>
        <v>0</v>
      </c>
      <c r="L320" s="38">
        <f>VLOOKUP(B320,[1]Ост_все!$F$2:$N$1022,9,0)</f>
        <v>135</v>
      </c>
    </row>
    <row r="321" spans="1:12" s="9" customFormat="1" ht="126" customHeight="1" x14ac:dyDescent="0.3">
      <c r="A321" s="11"/>
      <c r="B321" s="18" t="s">
        <v>734</v>
      </c>
      <c r="C321" s="10" t="s">
        <v>735</v>
      </c>
      <c r="D321" s="10" t="s">
        <v>82</v>
      </c>
      <c r="E321" s="10">
        <v>1399</v>
      </c>
      <c r="F321" s="10">
        <f t="shared" si="48"/>
        <v>1399</v>
      </c>
      <c r="G321" s="33"/>
      <c r="H321" s="33"/>
      <c r="I321" s="10"/>
      <c r="J321" s="12"/>
      <c r="K321" s="12">
        <f t="shared" si="49"/>
        <v>0</v>
      </c>
      <c r="L321" s="38">
        <f>VLOOKUP(B321,[1]Ост_все!$F$2:$N$1022,9,0)</f>
        <v>219</v>
      </c>
    </row>
    <row r="322" spans="1:12" s="9" customFormat="1" ht="126" customHeight="1" x14ac:dyDescent="0.3">
      <c r="A322" s="11"/>
      <c r="B322" s="18" t="s">
        <v>736</v>
      </c>
      <c r="C322" s="10" t="s">
        <v>737</v>
      </c>
      <c r="D322" s="10" t="s">
        <v>82</v>
      </c>
      <c r="E322" s="10">
        <v>1249</v>
      </c>
      <c r="F322" s="10">
        <f t="shared" si="48"/>
        <v>1249</v>
      </c>
      <c r="G322" s="33"/>
      <c r="H322" s="33"/>
      <c r="I322" s="10"/>
      <c r="J322" s="12"/>
      <c r="K322" s="12">
        <f t="shared" si="49"/>
        <v>0</v>
      </c>
      <c r="L322" s="38">
        <f>VLOOKUP(B322,[1]Ост_все!$F$2:$N$1022,9,0)</f>
        <v>1027</v>
      </c>
    </row>
    <row r="323" spans="1:12" s="9" customFormat="1" ht="126" customHeight="1" x14ac:dyDescent="0.3">
      <c r="A323" s="11"/>
      <c r="B323" s="18" t="s">
        <v>738</v>
      </c>
      <c r="C323" s="10" t="s">
        <v>739</v>
      </c>
      <c r="D323" s="10" t="s">
        <v>82</v>
      </c>
      <c r="E323" s="10">
        <v>1099</v>
      </c>
      <c r="F323" s="10">
        <f t="shared" si="48"/>
        <v>1099</v>
      </c>
      <c r="G323" s="33"/>
      <c r="H323" s="33"/>
      <c r="I323" s="10"/>
      <c r="J323" s="12"/>
      <c r="K323" s="12">
        <f t="shared" si="49"/>
        <v>0</v>
      </c>
      <c r="L323" s="38">
        <f>VLOOKUP(B323,[1]Ост_все!$F$2:$N$1022,9,0)</f>
        <v>791</v>
      </c>
    </row>
    <row r="324" spans="1:12" s="9" customFormat="1" ht="126" customHeight="1" x14ac:dyDescent="0.3">
      <c r="A324" s="11"/>
      <c r="B324" s="18" t="s">
        <v>740</v>
      </c>
      <c r="C324" s="10" t="s">
        <v>741</v>
      </c>
      <c r="D324" s="10" t="s">
        <v>82</v>
      </c>
      <c r="E324" s="10">
        <v>1099</v>
      </c>
      <c r="F324" s="10">
        <f t="shared" si="48"/>
        <v>1099</v>
      </c>
      <c r="G324" s="33"/>
      <c r="H324" s="33"/>
      <c r="I324" s="10"/>
      <c r="J324" s="12"/>
      <c r="K324" s="12">
        <f t="shared" si="49"/>
        <v>0</v>
      </c>
      <c r="L324" s="38">
        <f>VLOOKUP(B324,[1]Ост_все!$F$2:$N$1022,9,0)</f>
        <v>64</v>
      </c>
    </row>
    <row r="325" spans="1:12" s="9" customFormat="1" ht="126" customHeight="1" x14ac:dyDescent="0.3">
      <c r="A325" s="11"/>
      <c r="B325" s="18" t="s">
        <v>742</v>
      </c>
      <c r="C325" s="10" t="s">
        <v>743</v>
      </c>
      <c r="D325" s="10" t="s">
        <v>82</v>
      </c>
      <c r="E325" s="10">
        <v>1129</v>
      </c>
      <c r="F325" s="10">
        <f t="shared" si="48"/>
        <v>1129</v>
      </c>
      <c r="G325" s="33"/>
      <c r="H325" s="33"/>
      <c r="I325" s="10"/>
      <c r="J325" s="12"/>
      <c r="K325" s="12">
        <f t="shared" si="49"/>
        <v>0</v>
      </c>
      <c r="L325" s="38">
        <v>615</v>
      </c>
    </row>
    <row r="326" spans="1:12" s="9" customFormat="1" ht="126" customHeight="1" x14ac:dyDescent="0.3">
      <c r="A326" s="11"/>
      <c r="B326" s="18" t="s">
        <v>744</v>
      </c>
      <c r="C326" s="10" t="s">
        <v>745</v>
      </c>
      <c r="D326" s="10" t="s">
        <v>82</v>
      </c>
      <c r="E326" s="10">
        <v>1129</v>
      </c>
      <c r="F326" s="10">
        <f t="shared" si="48"/>
        <v>1129</v>
      </c>
      <c r="G326" s="33">
        <v>205</v>
      </c>
      <c r="H326" s="43">
        <f>G326/E326-1</f>
        <v>-0.81842338352524358</v>
      </c>
      <c r="I326" s="10"/>
      <c r="J326" s="12"/>
      <c r="K326" s="12">
        <f t="shared" si="49"/>
        <v>0</v>
      </c>
      <c r="L326" s="38">
        <f>VLOOKUP(B326,[1]Ост_все!$F$2:$N$1022,9,0)</f>
        <v>913</v>
      </c>
    </row>
    <row r="327" spans="1:12" s="9" customFormat="1" ht="126" customHeight="1" x14ac:dyDescent="0.3">
      <c r="A327" s="11"/>
      <c r="B327" s="18" t="s">
        <v>746</v>
      </c>
      <c r="C327" s="10" t="s">
        <v>747</v>
      </c>
      <c r="D327" s="10" t="s">
        <v>82</v>
      </c>
      <c r="E327" s="10">
        <v>1129</v>
      </c>
      <c r="F327" s="10">
        <f t="shared" si="48"/>
        <v>1129</v>
      </c>
      <c r="G327" s="33"/>
      <c r="H327" s="33"/>
      <c r="I327" s="10"/>
      <c r="J327" s="12"/>
      <c r="K327" s="12">
        <f t="shared" si="49"/>
        <v>0</v>
      </c>
      <c r="L327" s="23">
        <v>116</v>
      </c>
    </row>
    <row r="328" spans="1:12" s="9" customFormat="1" ht="126" customHeight="1" x14ac:dyDescent="0.3">
      <c r="A328" s="11"/>
      <c r="B328" s="18" t="s">
        <v>748</v>
      </c>
      <c r="C328" s="10" t="s">
        <v>749</v>
      </c>
      <c r="D328" s="10" t="s">
        <v>82</v>
      </c>
      <c r="E328" s="10">
        <v>1129</v>
      </c>
      <c r="F328" s="10">
        <f t="shared" si="48"/>
        <v>1129</v>
      </c>
      <c r="G328" s="33"/>
      <c r="H328" s="33"/>
      <c r="I328" s="10"/>
      <c r="J328" s="12"/>
      <c r="K328" s="12">
        <f t="shared" si="49"/>
        <v>0</v>
      </c>
      <c r="L328" s="38">
        <f>VLOOKUP(B328,[1]Ост_все!$F$2:$N$1022,9,0)</f>
        <v>911</v>
      </c>
    </row>
    <row r="329" spans="1:12" s="9" customFormat="1" ht="126" customHeight="1" x14ac:dyDescent="0.3">
      <c r="A329" s="11"/>
      <c r="B329" s="18" t="s">
        <v>750</v>
      </c>
      <c r="C329" s="10" t="s">
        <v>751</v>
      </c>
      <c r="D329" s="10" t="s">
        <v>82</v>
      </c>
      <c r="E329" s="10">
        <v>1129</v>
      </c>
      <c r="F329" s="10">
        <f t="shared" si="48"/>
        <v>1129</v>
      </c>
      <c r="G329" s="33"/>
      <c r="H329" s="33"/>
      <c r="I329" s="10"/>
      <c r="J329" s="12"/>
      <c r="K329" s="12">
        <f t="shared" si="49"/>
        <v>0</v>
      </c>
      <c r="L329" s="23">
        <v>404</v>
      </c>
    </row>
    <row r="330" spans="1:12" s="9" customFormat="1" ht="126" customHeight="1" x14ac:dyDescent="0.3">
      <c r="A330" s="11"/>
      <c r="B330" s="18" t="s">
        <v>752</v>
      </c>
      <c r="C330" s="10" t="s">
        <v>753</v>
      </c>
      <c r="D330" s="10" t="s">
        <v>82</v>
      </c>
      <c r="E330" s="10">
        <v>1129</v>
      </c>
      <c r="F330" s="10">
        <f t="shared" si="48"/>
        <v>1129</v>
      </c>
      <c r="G330" s="33"/>
      <c r="H330" s="33"/>
      <c r="I330" s="10" t="s">
        <v>1310</v>
      </c>
      <c r="J330" s="12"/>
      <c r="K330" s="12">
        <f t="shared" si="49"/>
        <v>0</v>
      </c>
      <c r="L330" s="23">
        <v>26</v>
      </c>
    </row>
    <row r="331" spans="1:12" s="9" customFormat="1" ht="126" customHeight="1" x14ac:dyDescent="0.3">
      <c r="A331" s="11"/>
      <c r="B331" s="18" t="s">
        <v>754</v>
      </c>
      <c r="C331" s="10" t="s">
        <v>755</v>
      </c>
      <c r="D331" s="10" t="s">
        <v>82</v>
      </c>
      <c r="E331" s="10">
        <v>1299</v>
      </c>
      <c r="F331" s="10">
        <f t="shared" si="48"/>
        <v>1299</v>
      </c>
      <c r="G331" s="33"/>
      <c r="H331" s="33"/>
      <c r="I331" s="10"/>
      <c r="J331" s="12"/>
      <c r="K331" s="12">
        <f t="shared" si="49"/>
        <v>0</v>
      </c>
      <c r="L331" s="23">
        <v>1319</v>
      </c>
    </row>
    <row r="332" spans="1:12" s="9" customFormat="1" ht="126" customHeight="1" x14ac:dyDescent="0.3">
      <c r="A332" s="11"/>
      <c r="B332" s="18" t="s">
        <v>756</v>
      </c>
      <c r="C332" s="10" t="s">
        <v>757</v>
      </c>
      <c r="D332" s="10" t="s">
        <v>82</v>
      </c>
      <c r="E332" s="10">
        <v>1199</v>
      </c>
      <c r="F332" s="10">
        <f t="shared" si="48"/>
        <v>1199</v>
      </c>
      <c r="G332" s="33"/>
      <c r="H332" s="33"/>
      <c r="I332" s="10"/>
      <c r="J332" s="12"/>
      <c r="K332" s="12">
        <f t="shared" si="49"/>
        <v>0</v>
      </c>
      <c r="L332" s="38">
        <f>VLOOKUP(B332,[1]Ост_все!$F$2:$N$1022,9,0)</f>
        <v>1176</v>
      </c>
    </row>
    <row r="333" spans="1:12" s="9" customFormat="1" ht="126" customHeight="1" x14ac:dyDescent="0.3">
      <c r="A333" s="11"/>
      <c r="B333" s="18" t="s">
        <v>758</v>
      </c>
      <c r="C333" s="10" t="s">
        <v>759</v>
      </c>
      <c r="D333" s="10" t="s">
        <v>82</v>
      </c>
      <c r="E333" s="10">
        <v>1199</v>
      </c>
      <c r="F333" s="10">
        <f t="shared" si="48"/>
        <v>1199</v>
      </c>
      <c r="G333" s="33"/>
      <c r="H333" s="33"/>
      <c r="I333" s="10"/>
      <c r="J333" s="12"/>
      <c r="K333" s="12">
        <f t="shared" si="49"/>
        <v>0</v>
      </c>
      <c r="L333" s="38">
        <f>VLOOKUP(B333,[1]Ост_все!$F$2:$N$1022,9,0)</f>
        <v>100</v>
      </c>
    </row>
    <row r="334" spans="1:12" s="9" customFormat="1" ht="126" customHeight="1" x14ac:dyDescent="0.3">
      <c r="A334" s="11"/>
      <c r="B334" s="18" t="s">
        <v>760</v>
      </c>
      <c r="C334" s="10" t="s">
        <v>761</v>
      </c>
      <c r="D334" s="10" t="s">
        <v>82</v>
      </c>
      <c r="E334" s="10">
        <v>1199</v>
      </c>
      <c r="F334" s="10">
        <f t="shared" si="48"/>
        <v>1199</v>
      </c>
      <c r="G334" s="33"/>
      <c r="H334" s="33"/>
      <c r="I334" s="10"/>
      <c r="J334" s="12"/>
      <c r="K334" s="12">
        <f t="shared" si="49"/>
        <v>0</v>
      </c>
      <c r="L334" s="38">
        <f>VLOOKUP(B334,[1]Ост_все!$F$2:$N$1022,9,0)</f>
        <v>133</v>
      </c>
    </row>
    <row r="335" spans="1:12" s="9" customFormat="1" ht="126" customHeight="1" x14ac:dyDescent="0.3">
      <c r="A335" s="11"/>
      <c r="B335" s="18" t="s">
        <v>762</v>
      </c>
      <c r="C335" s="10" t="s">
        <v>763</v>
      </c>
      <c r="D335" s="10" t="s">
        <v>82</v>
      </c>
      <c r="E335" s="10">
        <v>1199</v>
      </c>
      <c r="F335" s="10">
        <f t="shared" si="48"/>
        <v>1199</v>
      </c>
      <c r="G335" s="33"/>
      <c r="H335" s="33"/>
      <c r="I335" s="10"/>
      <c r="J335" s="12"/>
      <c r="K335" s="12">
        <f t="shared" si="49"/>
        <v>0</v>
      </c>
      <c r="L335" s="38">
        <f>VLOOKUP(B335,[1]Ост_все!$F$2:$N$1022,9,0)</f>
        <v>30</v>
      </c>
    </row>
    <row r="336" spans="1:12" s="9" customFormat="1" ht="126" customHeight="1" x14ac:dyDescent="0.3">
      <c r="A336" s="11"/>
      <c r="B336" s="18" t="s">
        <v>764</v>
      </c>
      <c r="C336" s="10" t="s">
        <v>765</v>
      </c>
      <c r="D336" s="10" t="s">
        <v>82</v>
      </c>
      <c r="E336" s="10">
        <v>1399</v>
      </c>
      <c r="F336" s="10">
        <f t="shared" si="48"/>
        <v>1399</v>
      </c>
      <c r="G336" s="33"/>
      <c r="H336" s="33"/>
      <c r="I336" s="10"/>
      <c r="J336" s="12"/>
      <c r="K336" s="12">
        <f t="shared" si="49"/>
        <v>0</v>
      </c>
      <c r="L336" s="38">
        <f>VLOOKUP(B336,[1]Ост_все!$F$2:$N$1022,9,0)</f>
        <v>135</v>
      </c>
    </row>
    <row r="337" spans="1:12" s="9" customFormat="1" ht="126" customHeight="1" x14ac:dyDescent="0.3">
      <c r="A337" s="11"/>
      <c r="B337" s="18" t="s">
        <v>766</v>
      </c>
      <c r="C337" s="10" t="s">
        <v>767</v>
      </c>
      <c r="D337" s="10" t="s">
        <v>82</v>
      </c>
      <c r="E337" s="10">
        <v>1399</v>
      </c>
      <c r="F337" s="10">
        <f t="shared" si="48"/>
        <v>1399</v>
      </c>
      <c r="G337" s="33"/>
      <c r="H337" s="33"/>
      <c r="I337" s="10"/>
      <c r="J337" s="12"/>
      <c r="K337" s="12">
        <f t="shared" si="49"/>
        <v>0</v>
      </c>
      <c r="L337" s="38">
        <f>VLOOKUP(B337,[1]Ост_все!$F$2:$N$1022,9,0)</f>
        <v>859</v>
      </c>
    </row>
    <row r="338" spans="1:12" s="9" customFormat="1" ht="126" customHeight="1" x14ac:dyDescent="0.3">
      <c r="A338" s="11"/>
      <c r="B338" s="18" t="s">
        <v>768</v>
      </c>
      <c r="C338" s="10" t="s">
        <v>769</v>
      </c>
      <c r="D338" s="10" t="s">
        <v>82</v>
      </c>
      <c r="E338" s="10">
        <v>1499</v>
      </c>
      <c r="F338" s="10">
        <f t="shared" si="48"/>
        <v>1499</v>
      </c>
      <c r="G338" s="33"/>
      <c r="H338" s="33"/>
      <c r="I338" s="10"/>
      <c r="J338" s="12"/>
      <c r="K338" s="12">
        <f t="shared" si="49"/>
        <v>0</v>
      </c>
      <c r="L338" s="38">
        <f>VLOOKUP(B338,[1]Ост_все!$F$2:$N$1022,9,0)</f>
        <v>555</v>
      </c>
    </row>
    <row r="339" spans="1:12" s="7" customFormat="1" ht="15.9" customHeight="1" x14ac:dyDescent="0.3">
      <c r="A339" s="48" t="s">
        <v>770</v>
      </c>
      <c r="B339" s="49"/>
      <c r="C339" s="48"/>
      <c r="D339" s="48"/>
      <c r="E339" s="48"/>
      <c r="F339" s="48"/>
      <c r="G339" s="48"/>
      <c r="H339" s="48"/>
      <c r="I339" s="48"/>
      <c r="J339" s="48"/>
      <c r="K339" s="48"/>
      <c r="L339" s="38"/>
    </row>
    <row r="340" spans="1:12" s="9" customFormat="1" ht="126" customHeight="1" x14ac:dyDescent="0.3">
      <c r="A340" s="11"/>
      <c r="B340" s="18" t="s">
        <v>771</v>
      </c>
      <c r="C340" s="10" t="s">
        <v>772</v>
      </c>
      <c r="D340" s="10" t="s">
        <v>82</v>
      </c>
      <c r="E340" s="10" t="s">
        <v>87</v>
      </c>
      <c r="F340" s="10">
        <f t="shared" ref="F340:F349" si="50">ROUND((((100-$J$2)/100)*E340),2)</f>
        <v>999</v>
      </c>
      <c r="G340" s="33">
        <v>350</v>
      </c>
      <c r="H340" s="43">
        <f t="shared" ref="H340:H349" si="51">G340/E340-1</f>
        <v>-0.64964964964964966</v>
      </c>
      <c r="I340" s="10"/>
      <c r="J340" s="12"/>
      <c r="K340" s="12">
        <f t="shared" ref="K340:K349" si="52">IF(G340&gt;0,G340*J340,J340*F340)</f>
        <v>0</v>
      </c>
      <c r="L340" s="38">
        <f>VLOOKUP(B340,[1]Ост_все!$F$2:$N$1022,9,0)</f>
        <v>471</v>
      </c>
    </row>
    <row r="341" spans="1:12" s="9" customFormat="1" ht="126" customHeight="1" x14ac:dyDescent="0.3">
      <c r="A341" s="11"/>
      <c r="B341" s="18" t="s">
        <v>773</v>
      </c>
      <c r="C341" s="10" t="s">
        <v>774</v>
      </c>
      <c r="D341" s="10" t="s">
        <v>82</v>
      </c>
      <c r="E341" s="10" t="s">
        <v>87</v>
      </c>
      <c r="F341" s="10">
        <f t="shared" si="50"/>
        <v>999</v>
      </c>
      <c r="G341" s="33">
        <v>350</v>
      </c>
      <c r="H341" s="43">
        <f t="shared" si="51"/>
        <v>-0.64964964964964966</v>
      </c>
      <c r="I341" s="10" t="s">
        <v>1310</v>
      </c>
      <c r="J341" s="12"/>
      <c r="K341" s="12">
        <f t="shared" si="52"/>
        <v>0</v>
      </c>
      <c r="L341" s="38">
        <f>VLOOKUP(B341,[1]Ост_все!$F$2:$N$1022,9,0)</f>
        <v>9</v>
      </c>
    </row>
    <row r="342" spans="1:12" s="9" customFormat="1" ht="126" customHeight="1" x14ac:dyDescent="0.3">
      <c r="A342" s="11"/>
      <c r="B342" s="18" t="s">
        <v>775</v>
      </c>
      <c r="C342" s="10" t="s">
        <v>776</v>
      </c>
      <c r="D342" s="10" t="s">
        <v>82</v>
      </c>
      <c r="E342" s="10" t="s">
        <v>87</v>
      </c>
      <c r="F342" s="10">
        <f t="shared" si="50"/>
        <v>999</v>
      </c>
      <c r="G342" s="33">
        <v>350</v>
      </c>
      <c r="H342" s="43">
        <f t="shared" si="51"/>
        <v>-0.64964964964964966</v>
      </c>
      <c r="I342" s="10"/>
      <c r="J342" s="12"/>
      <c r="K342" s="12">
        <f t="shared" si="52"/>
        <v>0</v>
      </c>
      <c r="L342" s="38">
        <f>VLOOKUP(B342,[1]Ост_все!$F$2:$N$1022,9,0)</f>
        <v>1585</v>
      </c>
    </row>
    <row r="343" spans="1:12" s="9" customFormat="1" ht="126" customHeight="1" x14ac:dyDescent="0.3">
      <c r="A343" s="11"/>
      <c r="B343" s="18" t="s">
        <v>777</v>
      </c>
      <c r="C343" s="10" t="s">
        <v>778</v>
      </c>
      <c r="D343" s="10" t="s">
        <v>82</v>
      </c>
      <c r="E343" s="10" t="s">
        <v>87</v>
      </c>
      <c r="F343" s="10">
        <f t="shared" si="50"/>
        <v>999</v>
      </c>
      <c r="G343" s="33">
        <v>350</v>
      </c>
      <c r="H343" s="43">
        <f t="shared" si="51"/>
        <v>-0.64964964964964966</v>
      </c>
      <c r="I343" s="10"/>
      <c r="J343" s="12"/>
      <c r="K343" s="12">
        <f t="shared" si="52"/>
        <v>0</v>
      </c>
      <c r="L343" s="38">
        <f>VLOOKUP(B343,[1]Ост_все!$F$2:$N$1022,9,0)</f>
        <v>616</v>
      </c>
    </row>
    <row r="344" spans="1:12" s="9" customFormat="1" ht="126" customHeight="1" x14ac:dyDescent="0.3">
      <c r="A344" s="11"/>
      <c r="B344" s="18" t="s">
        <v>779</v>
      </c>
      <c r="C344" s="10" t="s">
        <v>780</v>
      </c>
      <c r="D344" s="10" t="s">
        <v>82</v>
      </c>
      <c r="E344" s="10" t="s">
        <v>87</v>
      </c>
      <c r="F344" s="10">
        <f t="shared" si="50"/>
        <v>999</v>
      </c>
      <c r="G344" s="33">
        <v>350</v>
      </c>
      <c r="H344" s="43">
        <f t="shared" si="51"/>
        <v>-0.64964964964964966</v>
      </c>
      <c r="I344" s="10"/>
      <c r="J344" s="12"/>
      <c r="K344" s="12">
        <f t="shared" si="52"/>
        <v>0</v>
      </c>
      <c r="L344" s="38">
        <f>VLOOKUP(B344,[1]Ост_все!$F$2:$N$1022,9,0)</f>
        <v>1487</v>
      </c>
    </row>
    <row r="345" spans="1:12" s="9" customFormat="1" ht="126" customHeight="1" x14ac:dyDescent="0.3">
      <c r="A345" s="11"/>
      <c r="B345" s="18" t="s">
        <v>781</v>
      </c>
      <c r="C345" s="10" t="s">
        <v>782</v>
      </c>
      <c r="D345" s="10" t="s">
        <v>82</v>
      </c>
      <c r="E345" s="10" t="s">
        <v>87</v>
      </c>
      <c r="F345" s="10">
        <f t="shared" si="50"/>
        <v>999</v>
      </c>
      <c r="G345" s="33">
        <v>350</v>
      </c>
      <c r="H345" s="43">
        <f t="shared" si="51"/>
        <v>-0.64964964964964966</v>
      </c>
      <c r="I345" s="10"/>
      <c r="J345" s="12"/>
      <c r="K345" s="12">
        <f t="shared" si="52"/>
        <v>0</v>
      </c>
      <c r="L345" s="38">
        <f>VLOOKUP(B345,[1]Ост_все!$F$2:$N$1022,9,0)</f>
        <v>995</v>
      </c>
    </row>
    <row r="346" spans="1:12" s="9" customFormat="1" ht="126" customHeight="1" x14ac:dyDescent="0.3">
      <c r="A346" s="11"/>
      <c r="B346" s="18" t="s">
        <v>783</v>
      </c>
      <c r="C346" s="10" t="s">
        <v>784</v>
      </c>
      <c r="D346" s="10" t="s">
        <v>82</v>
      </c>
      <c r="E346" s="10" t="s">
        <v>422</v>
      </c>
      <c r="F346" s="10">
        <f t="shared" si="50"/>
        <v>599</v>
      </c>
      <c r="G346" s="33">
        <v>189</v>
      </c>
      <c r="H346" s="43">
        <f t="shared" si="51"/>
        <v>-0.68447412353923198</v>
      </c>
      <c r="I346" s="10"/>
      <c r="J346" s="12"/>
      <c r="K346" s="12">
        <f t="shared" si="52"/>
        <v>0</v>
      </c>
      <c r="L346" s="38">
        <f>VLOOKUP(B346,[1]Ост_все!$F$2:$N$1022,9,0)</f>
        <v>1878</v>
      </c>
    </row>
    <row r="347" spans="1:12" s="9" customFormat="1" ht="126" customHeight="1" x14ac:dyDescent="0.3">
      <c r="A347" s="11"/>
      <c r="B347" s="18" t="s">
        <v>785</v>
      </c>
      <c r="C347" s="10" t="s">
        <v>786</v>
      </c>
      <c r="D347" s="10" t="s">
        <v>82</v>
      </c>
      <c r="E347" s="10" t="s">
        <v>422</v>
      </c>
      <c r="F347" s="10">
        <f t="shared" si="50"/>
        <v>599</v>
      </c>
      <c r="G347" s="33">
        <v>210</v>
      </c>
      <c r="H347" s="43">
        <f t="shared" si="51"/>
        <v>-0.64941569282136902</v>
      </c>
      <c r="I347" s="10"/>
      <c r="J347" s="12"/>
      <c r="K347" s="12">
        <f t="shared" si="52"/>
        <v>0</v>
      </c>
      <c r="L347" s="38">
        <f>VLOOKUP(B347,[1]Ост_все!$F$2:$N$1022,9,0)</f>
        <v>2567</v>
      </c>
    </row>
    <row r="348" spans="1:12" s="9" customFormat="1" ht="126" customHeight="1" x14ac:dyDescent="0.3">
      <c r="A348" s="11"/>
      <c r="B348" s="18" t="s">
        <v>787</v>
      </c>
      <c r="C348" s="10" t="s">
        <v>788</v>
      </c>
      <c r="D348" s="10" t="s">
        <v>82</v>
      </c>
      <c r="E348" s="10" t="s">
        <v>422</v>
      </c>
      <c r="F348" s="10">
        <f t="shared" si="50"/>
        <v>599</v>
      </c>
      <c r="G348" s="33">
        <v>210</v>
      </c>
      <c r="H348" s="43">
        <f t="shared" si="51"/>
        <v>-0.64941569282136902</v>
      </c>
      <c r="I348" s="10"/>
      <c r="J348" s="12"/>
      <c r="K348" s="12">
        <f t="shared" si="52"/>
        <v>0</v>
      </c>
      <c r="L348" s="38">
        <f>VLOOKUP(B348,[1]Ост_все!$F$2:$N$1022,9,0)</f>
        <v>1334</v>
      </c>
    </row>
    <row r="349" spans="1:12" s="9" customFormat="1" ht="126" customHeight="1" x14ac:dyDescent="0.3">
      <c r="A349" s="11"/>
      <c r="B349" s="18" t="s">
        <v>789</v>
      </c>
      <c r="C349" s="10" t="s">
        <v>790</v>
      </c>
      <c r="D349" s="10" t="s">
        <v>82</v>
      </c>
      <c r="E349" s="10" t="s">
        <v>386</v>
      </c>
      <c r="F349" s="10">
        <f t="shared" si="50"/>
        <v>639</v>
      </c>
      <c r="G349" s="33">
        <v>220</v>
      </c>
      <c r="H349" s="43">
        <f t="shared" si="51"/>
        <v>-0.65571205007824729</v>
      </c>
      <c r="I349" s="10"/>
      <c r="J349" s="12"/>
      <c r="K349" s="12">
        <f t="shared" si="52"/>
        <v>0</v>
      </c>
      <c r="L349" s="38">
        <f>VLOOKUP(B349,[1]Ост_все!$F$2:$N$1022,9,0)</f>
        <v>16</v>
      </c>
    </row>
    <row r="350" spans="1:12" s="7" customFormat="1" ht="15.9" customHeight="1" x14ac:dyDescent="0.3">
      <c r="A350" s="48" t="s">
        <v>791</v>
      </c>
      <c r="B350" s="49"/>
      <c r="C350" s="48"/>
      <c r="D350" s="48"/>
      <c r="E350" s="48"/>
      <c r="F350" s="48"/>
      <c r="G350" s="48"/>
      <c r="H350" s="48"/>
      <c r="I350" s="48"/>
      <c r="J350" s="48"/>
      <c r="K350" s="48"/>
      <c r="L350" s="38"/>
    </row>
    <row r="351" spans="1:12" s="9" customFormat="1" ht="126" customHeight="1" x14ac:dyDescent="0.3">
      <c r="A351" s="11"/>
      <c r="B351" s="18" t="s">
        <v>792</v>
      </c>
      <c r="C351" s="10" t="s">
        <v>793</v>
      </c>
      <c r="D351" s="10" t="s">
        <v>82</v>
      </c>
      <c r="E351" s="10">
        <v>2999</v>
      </c>
      <c r="F351" s="10">
        <f t="shared" ref="F351:F359" si="53">ROUND((((100-$J$2)/100)*E351),2)</f>
        <v>2999</v>
      </c>
      <c r="G351" s="33">
        <v>881</v>
      </c>
      <c r="H351" s="43">
        <f t="shared" ref="H351:H359" si="54">G351/E351-1</f>
        <v>-0.70623541180393468</v>
      </c>
      <c r="I351" s="10"/>
      <c r="J351" s="12"/>
      <c r="K351" s="12">
        <f t="shared" ref="K351:K359" si="55">IF(G351&gt;0,G351*J351,J351*F351)</f>
        <v>0</v>
      </c>
      <c r="L351" s="38">
        <f>VLOOKUP(B351,[1]Ост_все!$F$2:$N$1022,9,0)</f>
        <v>2718</v>
      </c>
    </row>
    <row r="352" spans="1:12" s="9" customFormat="1" ht="126" customHeight="1" x14ac:dyDescent="0.3">
      <c r="A352" s="11"/>
      <c r="B352" s="18" t="s">
        <v>794</v>
      </c>
      <c r="C352" s="10" t="s">
        <v>795</v>
      </c>
      <c r="D352" s="10" t="s">
        <v>82</v>
      </c>
      <c r="E352" s="10">
        <v>2499</v>
      </c>
      <c r="F352" s="10">
        <f t="shared" si="53"/>
        <v>2499</v>
      </c>
      <c r="G352" s="33">
        <v>870</v>
      </c>
      <c r="H352" s="43">
        <f t="shared" si="54"/>
        <v>-0.65186074429771912</v>
      </c>
      <c r="I352" s="10"/>
      <c r="J352" s="12"/>
      <c r="K352" s="12">
        <f t="shared" si="55"/>
        <v>0</v>
      </c>
      <c r="L352" s="38">
        <f>VLOOKUP(B352,[1]Ост_все!$F$2:$N$1022,9,0)</f>
        <v>2671</v>
      </c>
    </row>
    <row r="353" spans="1:12" s="7" customFormat="1" ht="126" customHeight="1" x14ac:dyDescent="0.3">
      <c r="A353" s="11"/>
      <c r="B353" s="18" t="s">
        <v>796</v>
      </c>
      <c r="C353" s="10" t="s">
        <v>797</v>
      </c>
      <c r="D353" s="10" t="s">
        <v>19</v>
      </c>
      <c r="E353" s="10">
        <v>4999</v>
      </c>
      <c r="F353" s="10">
        <f t="shared" si="53"/>
        <v>4999</v>
      </c>
      <c r="G353" s="33">
        <v>1750</v>
      </c>
      <c r="H353" s="43">
        <f t="shared" si="54"/>
        <v>-0.64992998599719942</v>
      </c>
      <c r="I353" s="10" t="s">
        <v>65</v>
      </c>
      <c r="J353" s="12"/>
      <c r="K353" s="12">
        <f t="shared" si="55"/>
        <v>0</v>
      </c>
      <c r="L353" s="38">
        <f>VLOOKUP(B353,[1]Ост_все!$F$2:$N$1022,9,0)</f>
        <v>1854</v>
      </c>
    </row>
    <row r="354" spans="1:12" s="9" customFormat="1" ht="126" customHeight="1" x14ac:dyDescent="0.3">
      <c r="A354" s="11"/>
      <c r="B354" s="18" t="s">
        <v>798</v>
      </c>
      <c r="C354" s="10" t="s">
        <v>799</v>
      </c>
      <c r="D354" s="10" t="s">
        <v>82</v>
      </c>
      <c r="E354" s="10" t="s">
        <v>83</v>
      </c>
      <c r="F354" s="10">
        <f t="shared" si="53"/>
        <v>899</v>
      </c>
      <c r="G354" s="33">
        <v>310</v>
      </c>
      <c r="H354" s="43">
        <f t="shared" si="54"/>
        <v>-0.65517241379310343</v>
      </c>
      <c r="I354" s="10"/>
      <c r="J354" s="12"/>
      <c r="K354" s="12">
        <f t="shared" si="55"/>
        <v>0</v>
      </c>
      <c r="L354" s="38">
        <f>VLOOKUP(B354,[1]Ост_все!$F$2:$N$1022,9,0)</f>
        <v>2633</v>
      </c>
    </row>
    <row r="355" spans="1:12" s="9" customFormat="1" ht="126" customHeight="1" x14ac:dyDescent="0.3">
      <c r="A355" s="11"/>
      <c r="B355" s="18" t="s">
        <v>800</v>
      </c>
      <c r="C355" s="10" t="s">
        <v>801</v>
      </c>
      <c r="D355" s="10" t="s">
        <v>82</v>
      </c>
      <c r="E355" s="10">
        <v>2499</v>
      </c>
      <c r="F355" s="10">
        <f t="shared" si="53"/>
        <v>2499</v>
      </c>
      <c r="G355" s="33">
        <v>870</v>
      </c>
      <c r="H355" s="43">
        <f t="shared" si="54"/>
        <v>-0.65186074429771912</v>
      </c>
      <c r="I355" s="10"/>
      <c r="J355" s="12"/>
      <c r="K355" s="12">
        <f t="shared" si="55"/>
        <v>0</v>
      </c>
      <c r="L355" s="38">
        <f>VLOOKUP(B355,[1]Ост_все!$F$2:$N$1022,9,0)</f>
        <v>764</v>
      </c>
    </row>
    <row r="356" spans="1:12" s="9" customFormat="1" ht="126" customHeight="1" x14ac:dyDescent="0.3">
      <c r="A356" s="11"/>
      <c r="B356" s="18" t="s">
        <v>802</v>
      </c>
      <c r="C356" s="10" t="s">
        <v>803</v>
      </c>
      <c r="D356" s="10" t="s">
        <v>82</v>
      </c>
      <c r="E356" s="10">
        <v>2499</v>
      </c>
      <c r="F356" s="10">
        <f t="shared" si="53"/>
        <v>2499</v>
      </c>
      <c r="G356" s="33">
        <v>870</v>
      </c>
      <c r="H356" s="43">
        <f t="shared" si="54"/>
        <v>-0.65186074429771912</v>
      </c>
      <c r="I356" s="10"/>
      <c r="J356" s="12"/>
      <c r="K356" s="12">
        <f t="shared" si="55"/>
        <v>0</v>
      </c>
      <c r="L356" s="38">
        <f>VLOOKUP(B356,[1]Ост_все!$F$2:$N$1022,9,0)</f>
        <v>663</v>
      </c>
    </row>
    <row r="357" spans="1:12" s="9" customFormat="1" ht="126" customHeight="1" x14ac:dyDescent="0.3">
      <c r="A357" s="11"/>
      <c r="B357" s="18" t="s">
        <v>804</v>
      </c>
      <c r="C357" s="10" t="s">
        <v>805</v>
      </c>
      <c r="D357" s="10" t="s">
        <v>82</v>
      </c>
      <c r="E357" s="10" t="s">
        <v>83</v>
      </c>
      <c r="F357" s="10">
        <f t="shared" si="53"/>
        <v>899</v>
      </c>
      <c r="G357" s="33">
        <v>310</v>
      </c>
      <c r="H357" s="43">
        <f t="shared" si="54"/>
        <v>-0.65517241379310343</v>
      </c>
      <c r="I357" s="10"/>
      <c r="J357" s="12"/>
      <c r="K357" s="12">
        <f t="shared" si="55"/>
        <v>0</v>
      </c>
      <c r="L357" s="38">
        <f>VLOOKUP(B357,[1]Ост_все!$F$2:$N$1022,9,0)</f>
        <v>2621</v>
      </c>
    </row>
    <row r="358" spans="1:12" s="9" customFormat="1" ht="126" customHeight="1" x14ac:dyDescent="0.3">
      <c r="A358" s="11"/>
      <c r="B358" s="18" t="s">
        <v>806</v>
      </c>
      <c r="C358" s="10" t="s">
        <v>807</v>
      </c>
      <c r="D358" s="10" t="s">
        <v>82</v>
      </c>
      <c r="E358" s="10" t="s">
        <v>87</v>
      </c>
      <c r="F358" s="10">
        <f t="shared" si="53"/>
        <v>999</v>
      </c>
      <c r="G358" s="33">
        <v>340</v>
      </c>
      <c r="H358" s="43">
        <f t="shared" si="54"/>
        <v>-0.65965965965965967</v>
      </c>
      <c r="I358" s="10" t="s">
        <v>115</v>
      </c>
      <c r="J358" s="12"/>
      <c r="K358" s="12">
        <f t="shared" si="55"/>
        <v>0</v>
      </c>
      <c r="L358" s="38">
        <f>VLOOKUP(B358,[1]Ост_все!$F$2:$N$1022,9,0)</f>
        <v>2251</v>
      </c>
    </row>
    <row r="359" spans="1:12" s="9" customFormat="1" ht="126" customHeight="1" x14ac:dyDescent="0.3">
      <c r="A359" s="11"/>
      <c r="B359" s="18" t="s">
        <v>808</v>
      </c>
      <c r="C359" s="10" t="s">
        <v>809</v>
      </c>
      <c r="D359" s="10" t="s">
        <v>82</v>
      </c>
      <c r="E359" s="10" t="s">
        <v>87</v>
      </c>
      <c r="F359" s="10">
        <f t="shared" si="53"/>
        <v>999</v>
      </c>
      <c r="G359" s="33">
        <v>340</v>
      </c>
      <c r="H359" s="43">
        <f t="shared" si="54"/>
        <v>-0.65965965965965967</v>
      </c>
      <c r="I359" s="10" t="s">
        <v>115</v>
      </c>
      <c r="J359" s="12"/>
      <c r="K359" s="12">
        <f t="shared" si="55"/>
        <v>0</v>
      </c>
      <c r="L359" s="38">
        <f>VLOOKUP(B359,[1]Ост_все!$F$2:$N$1022,9,0)</f>
        <v>2235</v>
      </c>
    </row>
    <row r="360" spans="1:12" s="7" customFormat="1" ht="15.9" customHeight="1" x14ac:dyDescent="0.3">
      <c r="A360" s="48" t="s">
        <v>810</v>
      </c>
      <c r="B360" s="49"/>
      <c r="C360" s="48"/>
      <c r="D360" s="48"/>
      <c r="E360" s="48"/>
      <c r="F360" s="48"/>
      <c r="G360" s="48"/>
      <c r="H360" s="48"/>
      <c r="I360" s="48"/>
      <c r="J360" s="48"/>
      <c r="K360" s="48"/>
      <c r="L360" s="38"/>
    </row>
    <row r="361" spans="1:12" s="9" customFormat="1" ht="87.9" customHeight="1" x14ac:dyDescent="0.3">
      <c r="A361" s="11"/>
      <c r="B361" s="18" t="s">
        <v>811</v>
      </c>
      <c r="C361" s="10" t="s">
        <v>812</v>
      </c>
      <c r="D361" s="10" t="s">
        <v>82</v>
      </c>
      <c r="E361" s="10" t="s">
        <v>524</v>
      </c>
      <c r="F361" s="10">
        <f t="shared" ref="F361:F369" si="56">ROUND((((100-$J$2)/100)*E361),2)</f>
        <v>369</v>
      </c>
      <c r="G361" s="33"/>
      <c r="H361" s="33"/>
      <c r="I361" s="10" t="s">
        <v>88</v>
      </c>
      <c r="J361" s="12"/>
      <c r="K361" s="12">
        <f t="shared" ref="K361:K369" si="57">IF(G361&gt;0,G361*J361,J361*F361)</f>
        <v>0</v>
      </c>
      <c r="L361" s="38">
        <f>VLOOKUP(B361,[1]Ост_все!$F$2:$N$1022,9,0)</f>
        <v>1839</v>
      </c>
    </row>
    <row r="362" spans="1:12" s="9" customFormat="1" ht="87.9" customHeight="1" x14ac:dyDescent="0.3">
      <c r="A362" s="11"/>
      <c r="B362" s="18" t="s">
        <v>813</v>
      </c>
      <c r="C362" s="10" t="s">
        <v>814</v>
      </c>
      <c r="D362" s="10" t="s">
        <v>82</v>
      </c>
      <c r="E362" s="10" t="s">
        <v>524</v>
      </c>
      <c r="F362" s="10">
        <f t="shared" si="56"/>
        <v>369</v>
      </c>
      <c r="G362" s="33"/>
      <c r="H362" s="33"/>
      <c r="I362" s="10" t="s">
        <v>88</v>
      </c>
      <c r="J362" s="12"/>
      <c r="K362" s="12">
        <f t="shared" si="57"/>
        <v>0</v>
      </c>
      <c r="L362" s="38">
        <f>VLOOKUP(B362,[1]Ост_все!$F$2:$N$1022,9,0)</f>
        <v>2180</v>
      </c>
    </row>
    <row r="363" spans="1:12" s="9" customFormat="1" ht="126" customHeight="1" x14ac:dyDescent="0.3">
      <c r="A363" s="11"/>
      <c r="B363" s="18" t="s">
        <v>815</v>
      </c>
      <c r="C363" s="24">
        <v>4607177452272</v>
      </c>
      <c r="D363" s="10" t="s">
        <v>82</v>
      </c>
      <c r="E363" s="10" t="s">
        <v>524</v>
      </c>
      <c r="F363" s="10">
        <f t="shared" si="56"/>
        <v>369</v>
      </c>
      <c r="G363" s="33"/>
      <c r="H363" s="33"/>
      <c r="I363" s="10"/>
      <c r="J363" s="12"/>
      <c r="K363" s="12">
        <f t="shared" si="57"/>
        <v>0</v>
      </c>
      <c r="L363" s="23">
        <v>446</v>
      </c>
    </row>
    <row r="364" spans="1:12" s="9" customFormat="1" ht="87.9" customHeight="1" x14ac:dyDescent="0.3">
      <c r="A364" s="11"/>
      <c r="B364" s="18" t="s">
        <v>816</v>
      </c>
      <c r="C364" s="10" t="s">
        <v>817</v>
      </c>
      <c r="D364" s="10" t="s">
        <v>82</v>
      </c>
      <c r="E364" s="10" t="s">
        <v>524</v>
      </c>
      <c r="F364" s="10">
        <f t="shared" si="56"/>
        <v>369</v>
      </c>
      <c r="G364" s="33"/>
      <c r="H364" s="33"/>
      <c r="I364" s="10" t="s">
        <v>88</v>
      </c>
      <c r="J364" s="12"/>
      <c r="K364" s="12">
        <f t="shared" si="57"/>
        <v>0</v>
      </c>
      <c r="L364" s="38">
        <f>VLOOKUP(B364,[1]Ост_все!$F$2:$N$1022,9,0)</f>
        <v>1481</v>
      </c>
    </row>
    <row r="365" spans="1:12" s="9" customFormat="1" ht="87.9" customHeight="1" x14ac:dyDescent="0.3">
      <c r="A365" s="11"/>
      <c r="B365" s="18" t="s">
        <v>818</v>
      </c>
      <c r="C365" s="10" t="s">
        <v>819</v>
      </c>
      <c r="D365" s="10" t="s">
        <v>82</v>
      </c>
      <c r="E365" s="10" t="s">
        <v>524</v>
      </c>
      <c r="F365" s="10">
        <f t="shared" si="56"/>
        <v>369</v>
      </c>
      <c r="G365" s="33"/>
      <c r="H365" s="33"/>
      <c r="I365" s="10" t="s">
        <v>88</v>
      </c>
      <c r="J365" s="12"/>
      <c r="K365" s="12">
        <f t="shared" si="57"/>
        <v>0</v>
      </c>
      <c r="L365" s="38">
        <f>VLOOKUP(B365,[1]Ост_все!$F$2:$N$1022,9,0)</f>
        <v>6452</v>
      </c>
    </row>
    <row r="366" spans="1:12" s="9" customFormat="1" ht="126" customHeight="1" x14ac:dyDescent="0.3">
      <c r="A366" s="11"/>
      <c r="B366" s="18" t="s">
        <v>820</v>
      </c>
      <c r="C366" s="10" t="s">
        <v>821</v>
      </c>
      <c r="D366" s="10" t="s">
        <v>82</v>
      </c>
      <c r="E366" s="10" t="s">
        <v>524</v>
      </c>
      <c r="F366" s="10">
        <f t="shared" si="56"/>
        <v>369</v>
      </c>
      <c r="G366" s="33"/>
      <c r="H366" s="33"/>
      <c r="I366" s="10"/>
      <c r="J366" s="12"/>
      <c r="K366" s="12">
        <f t="shared" si="57"/>
        <v>0</v>
      </c>
      <c r="L366" s="38">
        <f>VLOOKUP(B366,[1]Ост_все!$F$2:$N$1022,9,0)</f>
        <v>3894</v>
      </c>
    </row>
    <row r="367" spans="1:12" s="9" customFormat="1" ht="126" customHeight="1" x14ac:dyDescent="0.3">
      <c r="A367" s="11"/>
      <c r="B367" s="18" t="s">
        <v>823</v>
      </c>
      <c r="C367" s="10" t="s">
        <v>824</v>
      </c>
      <c r="D367" s="10" t="s">
        <v>82</v>
      </c>
      <c r="E367" s="10" t="s">
        <v>524</v>
      </c>
      <c r="F367" s="10">
        <f t="shared" si="56"/>
        <v>369</v>
      </c>
      <c r="G367" s="33"/>
      <c r="H367" s="33"/>
      <c r="I367" s="10"/>
      <c r="J367" s="12"/>
      <c r="K367" s="12">
        <f t="shared" si="57"/>
        <v>0</v>
      </c>
      <c r="L367" s="38">
        <f>VLOOKUP(B367,[1]Ост_все!$F$2:$N$1022,9,0)</f>
        <v>777</v>
      </c>
    </row>
    <row r="368" spans="1:12" s="9" customFormat="1" ht="126" customHeight="1" x14ac:dyDescent="0.3">
      <c r="A368" s="11"/>
      <c r="B368" s="18" t="s">
        <v>825</v>
      </c>
      <c r="C368" s="10" t="s">
        <v>826</v>
      </c>
      <c r="D368" s="10" t="s">
        <v>82</v>
      </c>
      <c r="E368" s="10" t="s">
        <v>524</v>
      </c>
      <c r="F368" s="10">
        <f t="shared" si="56"/>
        <v>369</v>
      </c>
      <c r="G368" s="33"/>
      <c r="H368" s="33"/>
      <c r="I368" s="10" t="s">
        <v>822</v>
      </c>
      <c r="J368" s="12"/>
      <c r="K368" s="12">
        <f t="shared" si="57"/>
        <v>0</v>
      </c>
      <c r="L368" s="38">
        <f>VLOOKUP(B368,[1]Ост_все!$F$2:$N$1022,9,0)</f>
        <v>2594</v>
      </c>
    </row>
    <row r="369" spans="1:12" s="9" customFormat="1" ht="126" customHeight="1" x14ac:dyDescent="0.3">
      <c r="A369" s="11"/>
      <c r="B369" s="18" t="s">
        <v>827</v>
      </c>
      <c r="C369" s="10" t="s">
        <v>828</v>
      </c>
      <c r="D369" s="10" t="s">
        <v>82</v>
      </c>
      <c r="E369" s="10" t="s">
        <v>524</v>
      </c>
      <c r="F369" s="10">
        <f t="shared" si="56"/>
        <v>369</v>
      </c>
      <c r="G369" s="33"/>
      <c r="H369" s="33"/>
      <c r="I369" s="10" t="s">
        <v>822</v>
      </c>
      <c r="J369" s="12"/>
      <c r="K369" s="12">
        <f t="shared" si="57"/>
        <v>0</v>
      </c>
      <c r="L369" s="38">
        <f>VLOOKUP(B369,[1]Ост_все!$F$2:$N$1022,9,0)</f>
        <v>1577</v>
      </c>
    </row>
    <row r="370" spans="1:12" s="7" customFormat="1" ht="15.9" customHeight="1" x14ac:dyDescent="0.3">
      <c r="A370" s="48" t="s">
        <v>829</v>
      </c>
      <c r="B370" s="49"/>
      <c r="C370" s="48"/>
      <c r="D370" s="48"/>
      <c r="E370" s="48"/>
      <c r="F370" s="48"/>
      <c r="G370" s="48"/>
      <c r="H370" s="48"/>
      <c r="I370" s="48"/>
      <c r="J370" s="48"/>
      <c r="K370" s="48"/>
      <c r="L370" s="38"/>
    </row>
    <row r="371" spans="1:12" s="9" customFormat="1" ht="126" customHeight="1" x14ac:dyDescent="0.3">
      <c r="A371" s="11"/>
      <c r="B371" s="18" t="s">
        <v>830</v>
      </c>
      <c r="C371" s="10" t="s">
        <v>831</v>
      </c>
      <c r="D371" s="10" t="s">
        <v>82</v>
      </c>
      <c r="E371" s="10" t="s">
        <v>309</v>
      </c>
      <c r="F371" s="10">
        <f t="shared" ref="F371:F398" si="58">ROUND((((100-$J$2)/100)*E371),2)</f>
        <v>459</v>
      </c>
      <c r="G371" s="33">
        <v>150</v>
      </c>
      <c r="H371" s="43">
        <f t="shared" ref="H371:H382" si="59">G371/E371-1</f>
        <v>-0.67320261437908502</v>
      </c>
      <c r="I371" s="10"/>
      <c r="J371" s="12"/>
      <c r="K371" s="12">
        <f t="shared" ref="K371:K398" si="60">IF(G371&gt;0,G371*J371,J371*F371)</f>
        <v>0</v>
      </c>
      <c r="L371" s="38">
        <f>VLOOKUP(B371,[1]Ост_все!$F$2:$N$1022,9,0)</f>
        <v>1099</v>
      </c>
    </row>
    <row r="372" spans="1:12" s="9" customFormat="1" ht="126" customHeight="1" x14ac:dyDescent="0.3">
      <c r="A372" s="11"/>
      <c r="B372" s="18" t="s">
        <v>832</v>
      </c>
      <c r="C372" s="10" t="s">
        <v>833</v>
      </c>
      <c r="D372" s="10" t="s">
        <v>82</v>
      </c>
      <c r="E372" s="10" t="s">
        <v>309</v>
      </c>
      <c r="F372" s="10">
        <f t="shared" si="58"/>
        <v>459</v>
      </c>
      <c r="G372" s="33">
        <v>150</v>
      </c>
      <c r="H372" s="43">
        <f t="shared" si="59"/>
        <v>-0.67320261437908502</v>
      </c>
      <c r="I372" s="10"/>
      <c r="J372" s="12"/>
      <c r="K372" s="12">
        <f t="shared" si="60"/>
        <v>0</v>
      </c>
      <c r="L372" s="38">
        <f>VLOOKUP(B372,[1]Ост_все!$F$2:$N$1022,9,0)</f>
        <v>1244</v>
      </c>
    </row>
    <row r="373" spans="1:12" s="9" customFormat="1" ht="126" customHeight="1" x14ac:dyDescent="0.3">
      <c r="A373" s="11"/>
      <c r="B373" s="18" t="s">
        <v>834</v>
      </c>
      <c r="C373" s="10" t="s">
        <v>835</v>
      </c>
      <c r="D373" s="10" t="s">
        <v>82</v>
      </c>
      <c r="E373" s="10" t="s">
        <v>309</v>
      </c>
      <c r="F373" s="10">
        <f t="shared" si="58"/>
        <v>459</v>
      </c>
      <c r="G373" s="33">
        <v>150</v>
      </c>
      <c r="H373" s="43">
        <f t="shared" si="59"/>
        <v>-0.67320261437908502</v>
      </c>
      <c r="I373" s="10"/>
      <c r="J373" s="12"/>
      <c r="K373" s="12">
        <f t="shared" si="60"/>
        <v>0</v>
      </c>
      <c r="L373" s="38">
        <f>VLOOKUP(B373,[1]Ост_все!$F$2:$N$1022,9,0)</f>
        <v>522</v>
      </c>
    </row>
    <row r="374" spans="1:12" s="9" customFormat="1" ht="126" customHeight="1" x14ac:dyDescent="0.3">
      <c r="A374" s="11"/>
      <c r="B374" s="18" t="s">
        <v>837</v>
      </c>
      <c r="C374" s="10" t="s">
        <v>838</v>
      </c>
      <c r="D374" s="10" t="s">
        <v>82</v>
      </c>
      <c r="E374" s="10" t="s">
        <v>309</v>
      </c>
      <c r="F374" s="10">
        <f t="shared" si="58"/>
        <v>459</v>
      </c>
      <c r="G374" s="33">
        <v>150</v>
      </c>
      <c r="H374" s="43">
        <f t="shared" si="59"/>
        <v>-0.67320261437908502</v>
      </c>
      <c r="I374" s="10"/>
      <c r="J374" s="12"/>
      <c r="K374" s="12">
        <f t="shared" si="60"/>
        <v>0</v>
      </c>
      <c r="L374" s="38">
        <f>VLOOKUP(B374,[1]Ост_все!$F$2:$N$1022,9,0)</f>
        <v>1902</v>
      </c>
    </row>
    <row r="375" spans="1:12" s="9" customFormat="1" ht="126" customHeight="1" x14ac:dyDescent="0.3">
      <c r="A375" s="11"/>
      <c r="B375" s="18" t="s">
        <v>839</v>
      </c>
      <c r="C375" s="10" t="s">
        <v>840</v>
      </c>
      <c r="D375" s="10" t="s">
        <v>82</v>
      </c>
      <c r="E375" s="10" t="s">
        <v>134</v>
      </c>
      <c r="F375" s="10">
        <f t="shared" si="58"/>
        <v>399</v>
      </c>
      <c r="G375" s="33">
        <v>130</v>
      </c>
      <c r="H375" s="43">
        <f t="shared" si="59"/>
        <v>-0.67418546365914789</v>
      </c>
      <c r="I375" s="10"/>
      <c r="J375" s="12"/>
      <c r="K375" s="12">
        <f t="shared" si="60"/>
        <v>0</v>
      </c>
      <c r="L375" s="38">
        <f>VLOOKUP(B375,[1]Ост_все!$F$2:$N$1022,9,0)</f>
        <v>216</v>
      </c>
    </row>
    <row r="376" spans="1:12" s="9" customFormat="1" ht="126" customHeight="1" x14ac:dyDescent="0.3">
      <c r="A376" s="11"/>
      <c r="B376" s="18" t="s">
        <v>841</v>
      </c>
      <c r="C376" s="10" t="s">
        <v>842</v>
      </c>
      <c r="D376" s="10" t="s">
        <v>82</v>
      </c>
      <c r="E376" s="10" t="s">
        <v>134</v>
      </c>
      <c r="F376" s="10">
        <f t="shared" si="58"/>
        <v>399</v>
      </c>
      <c r="G376" s="33">
        <v>130</v>
      </c>
      <c r="H376" s="43">
        <f t="shared" si="59"/>
        <v>-0.67418546365914789</v>
      </c>
      <c r="I376" s="10" t="s">
        <v>1310</v>
      </c>
      <c r="J376" s="12"/>
      <c r="K376" s="12">
        <f t="shared" si="60"/>
        <v>0</v>
      </c>
      <c r="L376" s="38">
        <f>VLOOKUP(B376,[1]Ост_все!$F$2:$N$1022,9,0)</f>
        <v>3</v>
      </c>
    </row>
    <row r="377" spans="1:12" s="9" customFormat="1" ht="126" customHeight="1" x14ac:dyDescent="0.3">
      <c r="A377" s="11"/>
      <c r="B377" s="18" t="s">
        <v>843</v>
      </c>
      <c r="C377" s="10" t="s">
        <v>844</v>
      </c>
      <c r="D377" s="10" t="s">
        <v>82</v>
      </c>
      <c r="E377" s="10" t="s">
        <v>134</v>
      </c>
      <c r="F377" s="10">
        <f t="shared" si="58"/>
        <v>399</v>
      </c>
      <c r="G377" s="33">
        <v>130</v>
      </c>
      <c r="H377" s="43">
        <f t="shared" si="59"/>
        <v>-0.67418546365914789</v>
      </c>
      <c r="I377" s="10"/>
      <c r="J377" s="12"/>
      <c r="K377" s="12">
        <f t="shared" si="60"/>
        <v>0</v>
      </c>
      <c r="L377" s="38">
        <f>VLOOKUP(B377,[1]Ост_все!$F$2:$N$1022,9,0)</f>
        <v>1438</v>
      </c>
    </row>
    <row r="378" spans="1:12" s="9" customFormat="1" ht="126" customHeight="1" x14ac:dyDescent="0.3">
      <c r="A378" s="11"/>
      <c r="B378" s="18" t="s">
        <v>845</v>
      </c>
      <c r="C378" s="10" t="s">
        <v>846</v>
      </c>
      <c r="D378" s="10" t="s">
        <v>82</v>
      </c>
      <c r="E378" s="10" t="s">
        <v>134</v>
      </c>
      <c r="F378" s="10">
        <f t="shared" si="58"/>
        <v>399</v>
      </c>
      <c r="G378" s="33">
        <v>130</v>
      </c>
      <c r="H378" s="43">
        <f t="shared" si="59"/>
        <v>-0.67418546365914789</v>
      </c>
      <c r="I378" s="10"/>
      <c r="J378" s="12"/>
      <c r="K378" s="12">
        <f t="shared" si="60"/>
        <v>0</v>
      </c>
      <c r="L378" s="38">
        <f>VLOOKUP(B378,[1]Ост_все!$F$2:$N$1022,9,0)</f>
        <v>150</v>
      </c>
    </row>
    <row r="379" spans="1:12" s="9" customFormat="1" ht="126" customHeight="1" x14ac:dyDescent="0.3">
      <c r="A379" s="11"/>
      <c r="B379" s="18" t="s">
        <v>847</v>
      </c>
      <c r="C379" s="10" t="s">
        <v>848</v>
      </c>
      <c r="D379" s="10" t="s">
        <v>82</v>
      </c>
      <c r="E379" s="10" t="s">
        <v>134</v>
      </c>
      <c r="F379" s="10">
        <f t="shared" si="58"/>
        <v>399</v>
      </c>
      <c r="G379" s="33">
        <v>130</v>
      </c>
      <c r="H379" s="43">
        <f t="shared" si="59"/>
        <v>-0.67418546365914789</v>
      </c>
      <c r="I379" s="10"/>
      <c r="J379" s="12"/>
      <c r="K379" s="12">
        <f t="shared" si="60"/>
        <v>0</v>
      </c>
      <c r="L379" s="38">
        <f>VLOOKUP(B379,[1]Ост_все!$F$2:$N$1022,9,0)</f>
        <v>743</v>
      </c>
    </row>
    <row r="380" spans="1:12" s="9" customFormat="1" ht="126" customHeight="1" x14ac:dyDescent="0.3">
      <c r="A380" s="11"/>
      <c r="B380" s="18" t="s">
        <v>849</v>
      </c>
      <c r="C380" s="10" t="s">
        <v>850</v>
      </c>
      <c r="D380" s="10" t="s">
        <v>82</v>
      </c>
      <c r="E380" s="10" t="s">
        <v>134</v>
      </c>
      <c r="F380" s="10">
        <f t="shared" si="58"/>
        <v>399</v>
      </c>
      <c r="G380" s="33">
        <v>130</v>
      </c>
      <c r="H380" s="43">
        <f t="shared" si="59"/>
        <v>-0.67418546365914789</v>
      </c>
      <c r="I380" s="10"/>
      <c r="J380" s="12"/>
      <c r="K380" s="12">
        <f t="shared" si="60"/>
        <v>0</v>
      </c>
      <c r="L380" s="38">
        <f>VLOOKUP(B380,[1]Ост_все!$F$2:$N$1022,9,0)</f>
        <v>127</v>
      </c>
    </row>
    <row r="381" spans="1:12" s="9" customFormat="1" ht="126" customHeight="1" x14ac:dyDescent="0.3">
      <c r="A381" s="11"/>
      <c r="B381" s="18" t="s">
        <v>851</v>
      </c>
      <c r="C381" s="10" t="s">
        <v>852</v>
      </c>
      <c r="D381" s="10" t="s">
        <v>82</v>
      </c>
      <c r="E381" s="10" t="s">
        <v>134</v>
      </c>
      <c r="F381" s="10">
        <f t="shared" si="58"/>
        <v>399</v>
      </c>
      <c r="G381" s="33">
        <v>130</v>
      </c>
      <c r="H381" s="43">
        <f t="shared" si="59"/>
        <v>-0.67418546365914789</v>
      </c>
      <c r="I381" s="10"/>
      <c r="J381" s="12"/>
      <c r="K381" s="12">
        <f t="shared" si="60"/>
        <v>0</v>
      </c>
      <c r="L381" s="38">
        <f>VLOOKUP(B381,[1]Ост_все!$F$2:$N$1022,9,0)</f>
        <v>536</v>
      </c>
    </row>
    <row r="382" spans="1:12" s="9" customFormat="1" ht="126" customHeight="1" x14ac:dyDescent="0.3">
      <c r="A382" s="11"/>
      <c r="B382" s="18" t="s">
        <v>853</v>
      </c>
      <c r="C382" s="10" t="s">
        <v>854</v>
      </c>
      <c r="D382" s="10" t="s">
        <v>82</v>
      </c>
      <c r="E382" s="10" t="s">
        <v>134</v>
      </c>
      <c r="F382" s="10">
        <f t="shared" si="58"/>
        <v>399</v>
      </c>
      <c r="G382" s="33">
        <v>130</v>
      </c>
      <c r="H382" s="43">
        <f t="shared" si="59"/>
        <v>-0.67418546365914789</v>
      </c>
      <c r="I382" s="10" t="s">
        <v>1310</v>
      </c>
      <c r="J382" s="12"/>
      <c r="K382" s="12">
        <f t="shared" si="60"/>
        <v>0</v>
      </c>
      <c r="L382" s="38">
        <f>VLOOKUP(B382,[1]Ост_все!$F$2:$N$1022,9,0)</f>
        <v>51</v>
      </c>
    </row>
    <row r="383" spans="1:12" s="9" customFormat="1" ht="87" customHeight="1" x14ac:dyDescent="0.3">
      <c r="A383" s="11"/>
      <c r="B383" s="18" t="s">
        <v>855</v>
      </c>
      <c r="C383" s="10" t="s">
        <v>856</v>
      </c>
      <c r="D383" s="10" t="s">
        <v>82</v>
      </c>
      <c r="E383" s="10" t="s">
        <v>186</v>
      </c>
      <c r="F383" s="10">
        <f t="shared" si="58"/>
        <v>259</v>
      </c>
      <c r="G383" s="33"/>
      <c r="H383" s="33"/>
      <c r="I383" s="10"/>
      <c r="J383" s="12"/>
      <c r="K383" s="12">
        <f t="shared" si="60"/>
        <v>0</v>
      </c>
      <c r="L383" s="38">
        <f>VLOOKUP(B383,[1]Ост_все!$F$2:$N$1022,9,0)</f>
        <v>161</v>
      </c>
    </row>
    <row r="384" spans="1:12" s="9" customFormat="1" ht="126" customHeight="1" x14ac:dyDescent="0.3">
      <c r="A384" s="11"/>
      <c r="B384" s="18" t="s">
        <v>857</v>
      </c>
      <c r="C384" s="10" t="s">
        <v>858</v>
      </c>
      <c r="D384" s="10" t="s">
        <v>82</v>
      </c>
      <c r="E384" s="10" t="s">
        <v>186</v>
      </c>
      <c r="F384" s="10">
        <f t="shared" si="58"/>
        <v>259</v>
      </c>
      <c r="G384" s="33"/>
      <c r="H384" s="33"/>
      <c r="I384" s="10"/>
      <c r="J384" s="12"/>
      <c r="K384" s="12">
        <f t="shared" si="60"/>
        <v>0</v>
      </c>
      <c r="L384" s="38">
        <f>VLOOKUP(B384,[1]Ост_все!$F$2:$N$1022,9,0)</f>
        <v>1402</v>
      </c>
    </row>
    <row r="385" spans="1:12" s="9" customFormat="1" ht="126" customHeight="1" x14ac:dyDescent="0.3">
      <c r="A385" s="11"/>
      <c r="B385" s="18" t="s">
        <v>859</v>
      </c>
      <c r="C385" s="10" t="s">
        <v>860</v>
      </c>
      <c r="D385" s="10" t="s">
        <v>82</v>
      </c>
      <c r="E385" s="10" t="s">
        <v>186</v>
      </c>
      <c r="F385" s="10">
        <f t="shared" si="58"/>
        <v>259</v>
      </c>
      <c r="G385" s="33"/>
      <c r="H385" s="33"/>
      <c r="I385" s="10"/>
      <c r="J385" s="12"/>
      <c r="K385" s="12">
        <f t="shared" si="60"/>
        <v>0</v>
      </c>
      <c r="L385" s="38">
        <f>VLOOKUP(B385,[1]Ост_все!$F$2:$N$1022,9,0)</f>
        <v>1320</v>
      </c>
    </row>
    <row r="386" spans="1:12" s="9" customFormat="1" ht="126" customHeight="1" x14ac:dyDescent="0.3">
      <c r="A386" s="11"/>
      <c r="B386" s="18" t="s">
        <v>861</v>
      </c>
      <c r="C386" s="10" t="s">
        <v>862</v>
      </c>
      <c r="D386" s="10" t="s">
        <v>82</v>
      </c>
      <c r="E386" s="10" t="s">
        <v>186</v>
      </c>
      <c r="F386" s="10">
        <f t="shared" si="58"/>
        <v>259</v>
      </c>
      <c r="G386" s="33"/>
      <c r="H386" s="33"/>
      <c r="I386" s="10"/>
      <c r="J386" s="12"/>
      <c r="K386" s="12">
        <f t="shared" si="60"/>
        <v>0</v>
      </c>
      <c r="L386" s="38">
        <f>VLOOKUP(B386,[1]Ост_все!$F$2:$N$1022,9,0)</f>
        <v>2021</v>
      </c>
    </row>
    <row r="387" spans="1:12" s="9" customFormat="1" ht="126" customHeight="1" x14ac:dyDescent="0.3">
      <c r="A387" s="11"/>
      <c r="B387" s="18" t="s">
        <v>863</v>
      </c>
      <c r="C387" s="10" t="s">
        <v>864</v>
      </c>
      <c r="D387" s="10" t="s">
        <v>82</v>
      </c>
      <c r="E387" s="10" t="s">
        <v>186</v>
      </c>
      <c r="F387" s="10">
        <f t="shared" si="58"/>
        <v>259</v>
      </c>
      <c r="G387" s="33"/>
      <c r="H387" s="33"/>
      <c r="I387" s="10"/>
      <c r="J387" s="12"/>
      <c r="K387" s="12">
        <f t="shared" si="60"/>
        <v>0</v>
      </c>
      <c r="L387" s="38">
        <f>VLOOKUP(B387,[1]Ост_все!$F$2:$N$1022,9,0)</f>
        <v>1658</v>
      </c>
    </row>
    <row r="388" spans="1:12" s="9" customFormat="1" ht="126" customHeight="1" x14ac:dyDescent="0.3">
      <c r="A388" s="11"/>
      <c r="B388" s="18" t="s">
        <v>865</v>
      </c>
      <c r="C388" s="10" t="s">
        <v>866</v>
      </c>
      <c r="D388" s="10" t="s">
        <v>82</v>
      </c>
      <c r="E388" s="10" t="s">
        <v>186</v>
      </c>
      <c r="F388" s="10">
        <f t="shared" si="58"/>
        <v>259</v>
      </c>
      <c r="G388" s="33"/>
      <c r="H388" s="33"/>
      <c r="I388" s="10"/>
      <c r="J388" s="12"/>
      <c r="K388" s="12">
        <f t="shared" si="60"/>
        <v>0</v>
      </c>
      <c r="L388" s="38">
        <f>VLOOKUP(B388,[1]Ост_все!$F$2:$N$1022,9,0)</f>
        <v>864</v>
      </c>
    </row>
    <row r="389" spans="1:12" s="9" customFormat="1" ht="87.9" customHeight="1" x14ac:dyDescent="0.3">
      <c r="A389" s="11"/>
      <c r="B389" s="18" t="s">
        <v>867</v>
      </c>
      <c r="C389" s="10" t="s">
        <v>868</v>
      </c>
      <c r="D389" s="10" t="s">
        <v>82</v>
      </c>
      <c r="E389" s="10" t="s">
        <v>186</v>
      </c>
      <c r="F389" s="10">
        <f t="shared" si="58"/>
        <v>259</v>
      </c>
      <c r="G389" s="33"/>
      <c r="H389" s="33"/>
      <c r="I389" s="10"/>
      <c r="J389" s="12"/>
      <c r="K389" s="12">
        <f t="shared" si="60"/>
        <v>0</v>
      </c>
      <c r="L389" s="38">
        <f>VLOOKUP(B389,[1]Ост_все!$F$2:$N$1022,9,0)</f>
        <v>1477</v>
      </c>
    </row>
    <row r="390" spans="1:12" s="9" customFormat="1" ht="87.9" customHeight="1" x14ac:dyDescent="0.3">
      <c r="A390" s="11"/>
      <c r="B390" s="18" t="s">
        <v>869</v>
      </c>
      <c r="C390" s="10" t="s">
        <v>870</v>
      </c>
      <c r="D390" s="10" t="s">
        <v>82</v>
      </c>
      <c r="E390" s="10" t="s">
        <v>186</v>
      </c>
      <c r="F390" s="10">
        <f t="shared" si="58"/>
        <v>259</v>
      </c>
      <c r="G390" s="33"/>
      <c r="H390" s="33"/>
      <c r="I390" s="10"/>
      <c r="J390" s="12"/>
      <c r="K390" s="12">
        <f t="shared" si="60"/>
        <v>0</v>
      </c>
      <c r="L390" s="38">
        <f>VLOOKUP(B390,[1]Ост_все!$F$2:$N$1022,9,0)</f>
        <v>523</v>
      </c>
    </row>
    <row r="391" spans="1:12" s="9" customFormat="1" ht="126" customHeight="1" x14ac:dyDescent="0.3">
      <c r="A391" s="11"/>
      <c r="B391" s="18" t="s">
        <v>871</v>
      </c>
      <c r="C391" s="10" t="s">
        <v>872</v>
      </c>
      <c r="D391" s="10" t="s">
        <v>82</v>
      </c>
      <c r="E391" s="10" t="s">
        <v>186</v>
      </c>
      <c r="F391" s="10">
        <f t="shared" si="58"/>
        <v>259</v>
      </c>
      <c r="G391" s="33"/>
      <c r="H391" s="33"/>
      <c r="I391" s="10"/>
      <c r="J391" s="12"/>
      <c r="K391" s="12">
        <f t="shared" si="60"/>
        <v>0</v>
      </c>
      <c r="L391" s="38">
        <f>VLOOKUP(B391,[1]Ост_все!$F$2:$N$1022,9,0)</f>
        <v>593</v>
      </c>
    </row>
    <row r="392" spans="1:12" s="9" customFormat="1" ht="87" customHeight="1" x14ac:dyDescent="0.3">
      <c r="A392" s="11"/>
      <c r="B392" s="18" t="s">
        <v>873</v>
      </c>
      <c r="C392" s="10" t="s">
        <v>874</v>
      </c>
      <c r="D392" s="10" t="s">
        <v>82</v>
      </c>
      <c r="E392" s="10" t="s">
        <v>186</v>
      </c>
      <c r="F392" s="10">
        <f t="shared" si="58"/>
        <v>259</v>
      </c>
      <c r="G392" s="33"/>
      <c r="H392" s="33"/>
      <c r="I392" s="10"/>
      <c r="J392" s="12"/>
      <c r="K392" s="12">
        <f t="shared" si="60"/>
        <v>0</v>
      </c>
      <c r="L392" s="38">
        <f>VLOOKUP(B392,[1]Ост_все!$F$2:$N$1022,9,0)</f>
        <v>90</v>
      </c>
    </row>
    <row r="393" spans="1:12" s="9" customFormat="1" ht="126" customHeight="1" x14ac:dyDescent="0.3">
      <c r="A393" s="11"/>
      <c r="B393" s="18" t="s">
        <v>875</v>
      </c>
      <c r="C393" s="10" t="s">
        <v>876</v>
      </c>
      <c r="D393" s="10" t="s">
        <v>82</v>
      </c>
      <c r="E393" s="10" t="s">
        <v>186</v>
      </c>
      <c r="F393" s="10">
        <f t="shared" si="58"/>
        <v>259</v>
      </c>
      <c r="G393" s="33"/>
      <c r="H393" s="33"/>
      <c r="I393" s="10"/>
      <c r="J393" s="12"/>
      <c r="K393" s="12">
        <f t="shared" si="60"/>
        <v>0</v>
      </c>
      <c r="L393" s="38">
        <f>VLOOKUP(B393,[1]Ост_все!$F$2:$N$1022,9,0)</f>
        <v>1088</v>
      </c>
    </row>
    <row r="394" spans="1:12" s="9" customFormat="1" ht="126" customHeight="1" x14ac:dyDescent="0.3">
      <c r="A394" s="11"/>
      <c r="B394" s="18" t="s">
        <v>877</v>
      </c>
      <c r="C394" s="10" t="s">
        <v>878</v>
      </c>
      <c r="D394" s="10" t="s">
        <v>82</v>
      </c>
      <c r="E394" s="10" t="s">
        <v>186</v>
      </c>
      <c r="F394" s="10">
        <f t="shared" si="58"/>
        <v>259</v>
      </c>
      <c r="G394" s="33"/>
      <c r="H394" s="33"/>
      <c r="I394" s="10"/>
      <c r="J394" s="12"/>
      <c r="K394" s="12">
        <f t="shared" si="60"/>
        <v>0</v>
      </c>
      <c r="L394" s="38">
        <f>VLOOKUP(B394,[1]Ост_все!$F$2:$N$1022,9,0)</f>
        <v>551</v>
      </c>
    </row>
    <row r="395" spans="1:12" s="9" customFormat="1" ht="87" customHeight="1" x14ac:dyDescent="0.3">
      <c r="A395" s="11"/>
      <c r="B395" s="18" t="s">
        <v>879</v>
      </c>
      <c r="C395" s="10" t="s">
        <v>880</v>
      </c>
      <c r="D395" s="10" t="s">
        <v>82</v>
      </c>
      <c r="E395" s="10" t="s">
        <v>186</v>
      </c>
      <c r="F395" s="10">
        <f t="shared" si="58"/>
        <v>259</v>
      </c>
      <c r="G395" s="33"/>
      <c r="H395" s="33"/>
      <c r="I395" s="10"/>
      <c r="J395" s="12"/>
      <c r="K395" s="12">
        <f t="shared" si="60"/>
        <v>0</v>
      </c>
      <c r="L395" s="38">
        <f>VLOOKUP(B395,[1]Ост_все!$F$2:$N$1022,9,0)</f>
        <v>53</v>
      </c>
    </row>
    <row r="396" spans="1:12" s="9" customFormat="1" ht="102.9" customHeight="1" x14ac:dyDescent="0.3">
      <c r="A396" s="11"/>
      <c r="B396" s="18" t="s">
        <v>881</v>
      </c>
      <c r="C396" s="10" t="s">
        <v>882</v>
      </c>
      <c r="D396" s="10" t="s">
        <v>19</v>
      </c>
      <c r="E396" s="10" t="s">
        <v>599</v>
      </c>
      <c r="F396" s="10">
        <f t="shared" si="58"/>
        <v>288</v>
      </c>
      <c r="G396" s="33"/>
      <c r="H396" s="33"/>
      <c r="I396" s="10"/>
      <c r="J396" s="12"/>
      <c r="K396" s="12">
        <f t="shared" si="60"/>
        <v>0</v>
      </c>
      <c r="L396" s="38">
        <f>VLOOKUP(B396,[1]Ост_все!$F$2:$N$1022,9,0)</f>
        <v>42</v>
      </c>
    </row>
    <row r="397" spans="1:12" s="9" customFormat="1" ht="126" customHeight="1" x14ac:dyDescent="0.3">
      <c r="A397" s="11"/>
      <c r="B397" s="18" t="s">
        <v>883</v>
      </c>
      <c r="C397" s="10" t="s">
        <v>884</v>
      </c>
      <c r="D397" s="10" t="s">
        <v>82</v>
      </c>
      <c r="E397" s="10" t="s">
        <v>313</v>
      </c>
      <c r="F397" s="10">
        <f t="shared" si="58"/>
        <v>129</v>
      </c>
      <c r="G397" s="33">
        <v>40</v>
      </c>
      <c r="H397" s="43">
        <f t="shared" ref="H397:H398" si="61">G397/E397-1</f>
        <v>-0.68992248062015504</v>
      </c>
      <c r="I397" s="10"/>
      <c r="J397" s="12"/>
      <c r="K397" s="12">
        <f t="shared" si="60"/>
        <v>0</v>
      </c>
      <c r="L397" s="38">
        <f>VLOOKUP(B397,[1]Ост_все!$F$2:$N$1022,9,0)</f>
        <v>860</v>
      </c>
    </row>
    <row r="398" spans="1:12" s="9" customFormat="1" ht="126" customHeight="1" x14ac:dyDescent="0.3">
      <c r="A398" s="11"/>
      <c r="B398" s="18" t="s">
        <v>885</v>
      </c>
      <c r="C398" s="10" t="s">
        <v>886</v>
      </c>
      <c r="D398" s="10" t="s">
        <v>82</v>
      </c>
      <c r="E398" s="10" t="s">
        <v>313</v>
      </c>
      <c r="F398" s="10">
        <f t="shared" si="58"/>
        <v>129</v>
      </c>
      <c r="G398" s="33">
        <v>40</v>
      </c>
      <c r="H398" s="43">
        <f t="shared" si="61"/>
        <v>-0.68992248062015504</v>
      </c>
      <c r="I398" s="10"/>
      <c r="J398" s="12"/>
      <c r="K398" s="12">
        <f t="shared" si="60"/>
        <v>0</v>
      </c>
      <c r="L398" s="38">
        <f>VLOOKUP(B398,[1]Ост_все!$F$2:$N$1022,9,0)</f>
        <v>92</v>
      </c>
    </row>
    <row r="399" spans="1:12" s="7" customFormat="1" ht="15.9" customHeight="1" x14ac:dyDescent="0.3">
      <c r="A399" s="48" t="s">
        <v>887</v>
      </c>
      <c r="B399" s="49"/>
      <c r="C399" s="48"/>
      <c r="D399" s="48"/>
      <c r="E399" s="48"/>
      <c r="F399" s="48"/>
      <c r="G399" s="48"/>
      <c r="H399" s="48"/>
      <c r="I399" s="48"/>
      <c r="J399" s="48"/>
      <c r="K399" s="48"/>
      <c r="L399" s="38"/>
    </row>
    <row r="400" spans="1:12" s="9" customFormat="1" ht="126" customHeight="1" x14ac:dyDescent="0.3">
      <c r="A400" s="11"/>
      <c r="B400" s="18" t="s">
        <v>888</v>
      </c>
      <c r="C400" s="10" t="s">
        <v>889</v>
      </c>
      <c r="D400" s="10" t="s">
        <v>82</v>
      </c>
      <c r="E400" s="10" t="s">
        <v>100</v>
      </c>
      <c r="F400" s="10">
        <f>ROUND((((100-$J$2)/100)*E400),2)</f>
        <v>499</v>
      </c>
      <c r="G400" s="33">
        <v>140</v>
      </c>
      <c r="H400" s="43">
        <f t="shared" ref="H400:H402" si="62">G400/E400-1</f>
        <v>-0.71943887775551096</v>
      </c>
      <c r="I400" s="10"/>
      <c r="J400" s="12"/>
      <c r="K400" s="12">
        <f t="shared" ref="K400:K402" si="63">IF(G400&gt;0,G400*J400,J400*F400)</f>
        <v>0</v>
      </c>
      <c r="L400" s="38">
        <f>VLOOKUP(B400,[1]Ост_все!$F$2:$N$1022,9,0)</f>
        <v>569</v>
      </c>
    </row>
    <row r="401" spans="1:12" s="9" customFormat="1" ht="126" customHeight="1" x14ac:dyDescent="0.3">
      <c r="A401" s="11"/>
      <c r="B401" s="18" t="s">
        <v>890</v>
      </c>
      <c r="C401" s="10" t="s">
        <v>891</v>
      </c>
      <c r="D401" s="10" t="s">
        <v>82</v>
      </c>
      <c r="E401" s="10" t="s">
        <v>134</v>
      </c>
      <c r="F401" s="10">
        <f>ROUND((((100-$J$2)/100)*E401),2)</f>
        <v>399</v>
      </c>
      <c r="G401" s="33">
        <v>120</v>
      </c>
      <c r="H401" s="43">
        <f t="shared" si="62"/>
        <v>-0.6992481203007519</v>
      </c>
      <c r="I401" s="10"/>
      <c r="J401" s="12"/>
      <c r="K401" s="12">
        <f t="shared" si="63"/>
        <v>0</v>
      </c>
      <c r="L401" s="38">
        <f>VLOOKUP(B401,[1]Ост_все!$F$2:$N$1022,9,0)</f>
        <v>1464</v>
      </c>
    </row>
    <row r="402" spans="1:12" s="9" customFormat="1" ht="126" customHeight="1" x14ac:dyDescent="0.3">
      <c r="A402" s="11"/>
      <c r="B402" s="18" t="s">
        <v>892</v>
      </c>
      <c r="C402" s="10" t="s">
        <v>893</v>
      </c>
      <c r="D402" s="10" t="s">
        <v>82</v>
      </c>
      <c r="E402" s="10" t="s">
        <v>100</v>
      </c>
      <c r="F402" s="10">
        <f>ROUND((((100-$J$2)/100)*E402),2)</f>
        <v>499</v>
      </c>
      <c r="G402" s="33">
        <v>140</v>
      </c>
      <c r="H402" s="43">
        <f t="shared" si="62"/>
        <v>-0.71943887775551096</v>
      </c>
      <c r="I402" s="10"/>
      <c r="J402" s="12"/>
      <c r="K402" s="12">
        <f t="shared" si="63"/>
        <v>0</v>
      </c>
      <c r="L402" s="38">
        <f>VLOOKUP(B402,[1]Ост_все!$F$2:$N$1022,9,0)</f>
        <v>1956</v>
      </c>
    </row>
    <row r="403" spans="1:12" s="7" customFormat="1" ht="15.9" customHeight="1" x14ac:dyDescent="0.3">
      <c r="A403" s="48" t="s">
        <v>894</v>
      </c>
      <c r="B403" s="49"/>
      <c r="C403" s="48"/>
      <c r="D403" s="48"/>
      <c r="E403" s="48"/>
      <c r="F403" s="48"/>
      <c r="G403" s="48"/>
      <c r="H403" s="48"/>
      <c r="I403" s="48"/>
      <c r="J403" s="48"/>
      <c r="K403" s="48"/>
      <c r="L403" s="38"/>
    </row>
    <row r="404" spans="1:12" s="9" customFormat="1" ht="126" customHeight="1" x14ac:dyDescent="0.3">
      <c r="A404" s="11"/>
      <c r="B404" s="18" t="s">
        <v>895</v>
      </c>
      <c r="C404" s="10" t="s">
        <v>896</v>
      </c>
      <c r="D404" s="10" t="s">
        <v>82</v>
      </c>
      <c r="E404" s="10" t="s">
        <v>309</v>
      </c>
      <c r="F404" s="10">
        <f t="shared" ref="F404:F434" si="64">ROUND((((100-$J$2)/100)*E404),2)</f>
        <v>459</v>
      </c>
      <c r="G404" s="33"/>
      <c r="H404" s="33"/>
      <c r="I404" s="10"/>
      <c r="J404" s="12"/>
      <c r="K404" s="12">
        <f t="shared" ref="K404:K434" si="65">IF(G404&gt;0,G404*J404,J404*F404)</f>
        <v>0</v>
      </c>
      <c r="L404" s="38">
        <f>VLOOKUP(B404,[1]Ост_все!$F$2:$N$1022,9,0)</f>
        <v>785</v>
      </c>
    </row>
    <row r="405" spans="1:12" s="9" customFormat="1" ht="126" customHeight="1" x14ac:dyDescent="0.3">
      <c r="A405" s="11"/>
      <c r="B405" s="18" t="s">
        <v>897</v>
      </c>
      <c r="C405" s="10" t="s">
        <v>898</v>
      </c>
      <c r="D405" s="10" t="s">
        <v>82</v>
      </c>
      <c r="E405" s="10" t="s">
        <v>353</v>
      </c>
      <c r="F405" s="10">
        <f t="shared" si="64"/>
        <v>349</v>
      </c>
      <c r="G405" s="33"/>
      <c r="H405" s="33"/>
      <c r="I405" s="10"/>
      <c r="J405" s="12"/>
      <c r="K405" s="12">
        <f t="shared" si="65"/>
        <v>0</v>
      </c>
      <c r="L405" s="38">
        <f>VLOOKUP(B405,[1]Ост_все!$F$2:$N$1022,9,0)</f>
        <v>1465</v>
      </c>
    </row>
    <row r="406" spans="1:12" s="9" customFormat="1" ht="126" customHeight="1" x14ac:dyDescent="0.3">
      <c r="A406" s="11"/>
      <c r="B406" s="18" t="s">
        <v>899</v>
      </c>
      <c r="C406" s="10" t="s">
        <v>900</v>
      </c>
      <c r="D406" s="10" t="s">
        <v>82</v>
      </c>
      <c r="E406" s="10" t="s">
        <v>309</v>
      </c>
      <c r="F406" s="10">
        <f t="shared" si="64"/>
        <v>459</v>
      </c>
      <c r="G406" s="33"/>
      <c r="H406" s="33"/>
      <c r="I406" s="10"/>
      <c r="J406" s="12"/>
      <c r="K406" s="12">
        <f t="shared" si="65"/>
        <v>0</v>
      </c>
      <c r="L406" s="38">
        <f>VLOOKUP(B406,[1]Ост_все!$F$2:$N$1022,9,0)</f>
        <v>252</v>
      </c>
    </row>
    <row r="407" spans="1:12" s="9" customFormat="1" ht="126" customHeight="1" x14ac:dyDescent="0.3">
      <c r="A407" s="11"/>
      <c r="B407" s="18" t="s">
        <v>901</v>
      </c>
      <c r="C407" s="10" t="s">
        <v>902</v>
      </c>
      <c r="D407" s="10" t="s">
        <v>82</v>
      </c>
      <c r="E407" s="10" t="s">
        <v>353</v>
      </c>
      <c r="F407" s="10">
        <f t="shared" si="64"/>
        <v>349</v>
      </c>
      <c r="G407" s="33"/>
      <c r="H407" s="33"/>
      <c r="I407" s="10"/>
      <c r="J407" s="12"/>
      <c r="K407" s="12">
        <f t="shared" si="65"/>
        <v>0</v>
      </c>
      <c r="L407" s="38">
        <f>VLOOKUP(B407,[1]Ост_все!$F$2:$N$1022,9,0)</f>
        <v>1898</v>
      </c>
    </row>
    <row r="408" spans="1:12" s="9" customFormat="1" ht="126" customHeight="1" x14ac:dyDescent="0.3">
      <c r="A408" s="11"/>
      <c r="B408" s="18" t="s">
        <v>903</v>
      </c>
      <c r="C408" s="10" t="s">
        <v>904</v>
      </c>
      <c r="D408" s="10" t="s">
        <v>82</v>
      </c>
      <c r="E408" s="10" t="s">
        <v>309</v>
      </c>
      <c r="F408" s="10">
        <f t="shared" si="64"/>
        <v>459</v>
      </c>
      <c r="G408" s="33"/>
      <c r="H408" s="33"/>
      <c r="I408" s="10"/>
      <c r="J408" s="12"/>
      <c r="K408" s="12">
        <f t="shared" si="65"/>
        <v>0</v>
      </c>
      <c r="L408" s="38">
        <f>VLOOKUP(B408,[1]Ост_все!$F$2:$N$1022,9,0)</f>
        <v>703</v>
      </c>
    </row>
    <row r="409" spans="1:12" s="9" customFormat="1" ht="126" customHeight="1" x14ac:dyDescent="0.3">
      <c r="A409" s="11"/>
      <c r="B409" s="18" t="s">
        <v>905</v>
      </c>
      <c r="C409" s="10" t="s">
        <v>906</v>
      </c>
      <c r="D409" s="10" t="s">
        <v>82</v>
      </c>
      <c r="E409" s="10" t="s">
        <v>309</v>
      </c>
      <c r="F409" s="10">
        <f t="shared" si="64"/>
        <v>459</v>
      </c>
      <c r="G409" s="33"/>
      <c r="H409" s="33"/>
      <c r="I409" s="10"/>
      <c r="J409" s="12"/>
      <c r="K409" s="12">
        <f t="shared" si="65"/>
        <v>0</v>
      </c>
      <c r="L409" s="38">
        <f>VLOOKUP(B409,[1]Ост_все!$F$2:$N$1022,9,0)</f>
        <v>610</v>
      </c>
    </row>
    <row r="410" spans="1:12" s="9" customFormat="1" ht="126" customHeight="1" x14ac:dyDescent="0.3">
      <c r="A410" s="11"/>
      <c r="B410" s="18" t="s">
        <v>907</v>
      </c>
      <c r="C410" s="10" t="s">
        <v>908</v>
      </c>
      <c r="D410" s="10" t="s">
        <v>82</v>
      </c>
      <c r="E410" s="10" t="s">
        <v>411</v>
      </c>
      <c r="F410" s="10">
        <f t="shared" si="64"/>
        <v>249</v>
      </c>
      <c r="G410" s="33">
        <v>87</v>
      </c>
      <c r="H410" s="43">
        <f>G410/E410-1</f>
        <v>-0.6506024096385542</v>
      </c>
      <c r="I410" s="10"/>
      <c r="J410" s="12"/>
      <c r="K410" s="12">
        <f t="shared" si="65"/>
        <v>0</v>
      </c>
      <c r="L410" s="38">
        <f>VLOOKUP(B410,[1]Ост_все!$F$2:$N$1022,9,0)</f>
        <v>440</v>
      </c>
    </row>
    <row r="411" spans="1:12" s="9" customFormat="1" ht="126" customHeight="1" x14ac:dyDescent="0.3">
      <c r="A411" s="11"/>
      <c r="B411" s="18" t="s">
        <v>909</v>
      </c>
      <c r="C411" s="10" t="s">
        <v>910</v>
      </c>
      <c r="D411" s="10" t="s">
        <v>82</v>
      </c>
      <c r="E411" s="10" t="s">
        <v>353</v>
      </c>
      <c r="F411" s="10">
        <f t="shared" si="64"/>
        <v>349</v>
      </c>
      <c r="G411" s="33"/>
      <c r="H411" s="33"/>
      <c r="I411" s="10" t="s">
        <v>101</v>
      </c>
      <c r="J411" s="12"/>
      <c r="K411" s="12">
        <f t="shared" si="65"/>
        <v>0</v>
      </c>
      <c r="L411" s="38">
        <f>VLOOKUP(B411,[1]Ост_все!$F$2:$N$1022,9,0)</f>
        <v>2176</v>
      </c>
    </row>
    <row r="412" spans="1:12" s="9" customFormat="1" ht="126" customHeight="1" x14ac:dyDescent="0.3">
      <c r="A412" s="11"/>
      <c r="B412" s="18" t="s">
        <v>911</v>
      </c>
      <c r="C412" s="10" t="s">
        <v>912</v>
      </c>
      <c r="D412" s="10" t="s">
        <v>82</v>
      </c>
      <c r="E412" s="10" t="s">
        <v>309</v>
      </c>
      <c r="F412" s="10">
        <f t="shared" si="64"/>
        <v>459</v>
      </c>
      <c r="G412" s="33"/>
      <c r="H412" s="33"/>
      <c r="I412" s="10" t="s">
        <v>101</v>
      </c>
      <c r="J412" s="12"/>
      <c r="K412" s="12">
        <f t="shared" si="65"/>
        <v>0</v>
      </c>
      <c r="L412" s="38">
        <f>VLOOKUP(B412,[1]Ост_все!$F$2:$N$1022,9,0)</f>
        <v>4021</v>
      </c>
    </row>
    <row r="413" spans="1:12" s="9" customFormat="1" ht="126" customHeight="1" x14ac:dyDescent="0.3">
      <c r="A413" s="11"/>
      <c r="B413" s="18" t="s">
        <v>913</v>
      </c>
      <c r="C413" s="10" t="s">
        <v>914</v>
      </c>
      <c r="D413" s="10" t="s">
        <v>82</v>
      </c>
      <c r="E413" s="10" t="s">
        <v>30</v>
      </c>
      <c r="F413" s="10">
        <f t="shared" si="64"/>
        <v>469</v>
      </c>
      <c r="G413" s="33"/>
      <c r="H413" s="33"/>
      <c r="I413" s="10"/>
      <c r="J413" s="12"/>
      <c r="K413" s="12">
        <f t="shared" si="65"/>
        <v>0</v>
      </c>
      <c r="L413" s="38">
        <f>VLOOKUP(B413,[1]Ост_все!$F$2:$N$1022,9,0)</f>
        <v>623</v>
      </c>
    </row>
    <row r="414" spans="1:12" s="9" customFormat="1" ht="126" customHeight="1" x14ac:dyDescent="0.3">
      <c r="A414" s="11"/>
      <c r="B414" s="18" t="s">
        <v>915</v>
      </c>
      <c r="C414" s="10" t="s">
        <v>916</v>
      </c>
      <c r="D414" s="10" t="s">
        <v>82</v>
      </c>
      <c r="E414" s="10" t="s">
        <v>30</v>
      </c>
      <c r="F414" s="10">
        <f t="shared" si="64"/>
        <v>469</v>
      </c>
      <c r="G414" s="33"/>
      <c r="H414" s="33"/>
      <c r="I414" s="10"/>
      <c r="J414" s="12"/>
      <c r="K414" s="12">
        <f t="shared" si="65"/>
        <v>0</v>
      </c>
      <c r="L414" s="38">
        <f>VLOOKUP(B414,[1]Ост_все!$F$2:$N$1022,9,0)</f>
        <v>1804</v>
      </c>
    </row>
    <row r="415" spans="1:12" s="9" customFormat="1" ht="126" customHeight="1" x14ac:dyDescent="0.3">
      <c r="A415" s="11"/>
      <c r="B415" s="18" t="s">
        <v>917</v>
      </c>
      <c r="C415" s="10" t="s">
        <v>918</v>
      </c>
      <c r="D415" s="10" t="s">
        <v>82</v>
      </c>
      <c r="E415" s="10" t="s">
        <v>30</v>
      </c>
      <c r="F415" s="10">
        <f t="shared" si="64"/>
        <v>469</v>
      </c>
      <c r="G415" s="33"/>
      <c r="H415" s="33"/>
      <c r="I415" s="10"/>
      <c r="J415" s="12"/>
      <c r="K415" s="12">
        <f t="shared" si="65"/>
        <v>0</v>
      </c>
      <c r="L415" s="38">
        <f>VLOOKUP(B415,[1]Ост_все!$F$2:$N$1022,9,0)</f>
        <v>526</v>
      </c>
    </row>
    <row r="416" spans="1:12" s="9" customFormat="1" ht="126" customHeight="1" x14ac:dyDescent="0.3">
      <c r="A416" s="11"/>
      <c r="B416" s="18" t="s">
        <v>919</v>
      </c>
      <c r="C416" s="10" t="s">
        <v>920</v>
      </c>
      <c r="D416" s="10" t="s">
        <v>82</v>
      </c>
      <c r="E416" s="10" t="s">
        <v>30</v>
      </c>
      <c r="F416" s="10">
        <f t="shared" si="64"/>
        <v>469</v>
      </c>
      <c r="G416" s="33"/>
      <c r="H416" s="33"/>
      <c r="I416" s="10"/>
      <c r="J416" s="12"/>
      <c r="K416" s="12">
        <f t="shared" si="65"/>
        <v>0</v>
      </c>
      <c r="L416" s="38">
        <f>VLOOKUP(B416,[1]Ост_все!$F$2:$N$1022,9,0)</f>
        <v>847</v>
      </c>
    </row>
    <row r="417" spans="1:12" s="9" customFormat="1" ht="126" customHeight="1" x14ac:dyDescent="0.3">
      <c r="A417" s="11"/>
      <c r="B417" s="18" t="s">
        <v>921</v>
      </c>
      <c r="C417" s="10" t="s">
        <v>922</v>
      </c>
      <c r="D417" s="10" t="s">
        <v>82</v>
      </c>
      <c r="E417" s="10" t="s">
        <v>30</v>
      </c>
      <c r="F417" s="10">
        <f t="shared" si="64"/>
        <v>469</v>
      </c>
      <c r="G417" s="33"/>
      <c r="H417" s="33"/>
      <c r="I417" s="10"/>
      <c r="J417" s="12"/>
      <c r="K417" s="12">
        <f t="shared" si="65"/>
        <v>0</v>
      </c>
      <c r="L417" s="38">
        <f>VLOOKUP(B417,[1]Ост_все!$F$2:$N$1022,9,0)</f>
        <v>2371</v>
      </c>
    </row>
    <row r="418" spans="1:12" s="9" customFormat="1" ht="126" customHeight="1" x14ac:dyDescent="0.3">
      <c r="A418" s="11"/>
      <c r="B418" s="18" t="s">
        <v>923</v>
      </c>
      <c r="C418" s="10" t="s">
        <v>924</v>
      </c>
      <c r="D418" s="10" t="s">
        <v>82</v>
      </c>
      <c r="E418" s="10" t="s">
        <v>269</v>
      </c>
      <c r="F418" s="10">
        <f t="shared" si="64"/>
        <v>359</v>
      </c>
      <c r="G418" s="33"/>
      <c r="H418" s="33"/>
      <c r="I418" s="10"/>
      <c r="J418" s="12"/>
      <c r="K418" s="12">
        <f t="shared" si="65"/>
        <v>0</v>
      </c>
      <c r="L418" s="38">
        <f>VLOOKUP(B418,[1]Ост_все!$F$2:$N$1022,9,0)</f>
        <v>245</v>
      </c>
    </row>
    <row r="419" spans="1:12" s="9" customFormat="1" ht="126" customHeight="1" x14ac:dyDescent="0.3">
      <c r="A419" s="11"/>
      <c r="B419" s="18" t="s">
        <v>925</v>
      </c>
      <c r="C419" s="10" t="s">
        <v>926</v>
      </c>
      <c r="D419" s="10" t="s">
        <v>82</v>
      </c>
      <c r="E419" s="10" t="s">
        <v>269</v>
      </c>
      <c r="F419" s="10">
        <f t="shared" si="64"/>
        <v>359</v>
      </c>
      <c r="G419" s="33"/>
      <c r="H419" s="33"/>
      <c r="I419" s="10"/>
      <c r="J419" s="12"/>
      <c r="K419" s="12">
        <f t="shared" si="65"/>
        <v>0</v>
      </c>
      <c r="L419" s="38">
        <f>VLOOKUP(B419,[1]Ост_все!$F$2:$N$1022,9,0)</f>
        <v>376</v>
      </c>
    </row>
    <row r="420" spans="1:12" s="9" customFormat="1" ht="126" customHeight="1" x14ac:dyDescent="0.3">
      <c r="A420" s="11"/>
      <c r="B420" s="18" t="s">
        <v>927</v>
      </c>
      <c r="C420" s="10" t="s">
        <v>928</v>
      </c>
      <c r="D420" s="10" t="s">
        <v>82</v>
      </c>
      <c r="E420" s="10" t="s">
        <v>30</v>
      </c>
      <c r="F420" s="10">
        <f t="shared" si="64"/>
        <v>469</v>
      </c>
      <c r="G420" s="33"/>
      <c r="H420" s="33"/>
      <c r="I420" s="10"/>
      <c r="J420" s="12"/>
      <c r="K420" s="12">
        <f t="shared" si="65"/>
        <v>0</v>
      </c>
      <c r="L420" s="38">
        <f>VLOOKUP(B420,[1]Ост_все!$F$2:$N$1022,9,0)</f>
        <v>2380</v>
      </c>
    </row>
    <row r="421" spans="1:12" s="9" customFormat="1" ht="126" customHeight="1" x14ac:dyDescent="0.3">
      <c r="A421" s="11"/>
      <c r="B421" s="18" t="s">
        <v>929</v>
      </c>
      <c r="C421" s="10" t="s">
        <v>930</v>
      </c>
      <c r="D421" s="10" t="s">
        <v>82</v>
      </c>
      <c r="E421" s="10" t="s">
        <v>269</v>
      </c>
      <c r="F421" s="10">
        <f t="shared" si="64"/>
        <v>359</v>
      </c>
      <c r="G421" s="33"/>
      <c r="H421" s="33"/>
      <c r="I421" s="10"/>
      <c r="J421" s="12"/>
      <c r="K421" s="12">
        <f t="shared" si="65"/>
        <v>0</v>
      </c>
      <c r="L421" s="38">
        <f>VLOOKUP(B421,[1]Ост_все!$F$2:$N$1022,9,0)</f>
        <v>1675</v>
      </c>
    </row>
    <row r="422" spans="1:12" s="9" customFormat="1" ht="126" customHeight="1" x14ac:dyDescent="0.3">
      <c r="A422" s="11"/>
      <c r="B422" s="18" t="s">
        <v>931</v>
      </c>
      <c r="C422" s="10" t="s">
        <v>932</v>
      </c>
      <c r="D422" s="10" t="s">
        <v>82</v>
      </c>
      <c r="E422" s="10" t="s">
        <v>30</v>
      </c>
      <c r="F422" s="10">
        <f t="shared" si="64"/>
        <v>469</v>
      </c>
      <c r="G422" s="33"/>
      <c r="H422" s="33"/>
      <c r="I422" s="10"/>
      <c r="J422" s="12"/>
      <c r="K422" s="12">
        <f t="shared" si="65"/>
        <v>0</v>
      </c>
      <c r="L422" s="38">
        <f>VLOOKUP(B422,[1]Ост_все!$F$2:$N$1022,9,0)</f>
        <v>3101</v>
      </c>
    </row>
    <row r="423" spans="1:12" s="9" customFormat="1" ht="126" customHeight="1" x14ac:dyDescent="0.3">
      <c r="A423" s="11"/>
      <c r="B423" s="18" t="s">
        <v>933</v>
      </c>
      <c r="C423" s="10" t="s">
        <v>934</v>
      </c>
      <c r="D423" s="10" t="s">
        <v>82</v>
      </c>
      <c r="E423" s="10" t="s">
        <v>30</v>
      </c>
      <c r="F423" s="10">
        <f t="shared" si="64"/>
        <v>469</v>
      </c>
      <c r="G423" s="33"/>
      <c r="H423" s="33"/>
      <c r="I423" s="10"/>
      <c r="J423" s="12"/>
      <c r="K423" s="12">
        <f t="shared" si="65"/>
        <v>0</v>
      </c>
      <c r="L423" s="38">
        <f>VLOOKUP(B423,[1]Ост_все!$F$2:$N$1022,9,0)</f>
        <v>592</v>
      </c>
    </row>
    <row r="424" spans="1:12" s="9" customFormat="1" ht="126" customHeight="1" x14ac:dyDescent="0.3">
      <c r="A424" s="11"/>
      <c r="B424" s="18" t="s">
        <v>935</v>
      </c>
      <c r="C424" s="10" t="s">
        <v>936</v>
      </c>
      <c r="D424" s="10" t="s">
        <v>82</v>
      </c>
      <c r="E424" s="10" t="s">
        <v>269</v>
      </c>
      <c r="F424" s="10">
        <f t="shared" si="64"/>
        <v>359</v>
      </c>
      <c r="G424" s="33"/>
      <c r="H424" s="33"/>
      <c r="I424" s="10"/>
      <c r="J424" s="12"/>
      <c r="K424" s="12">
        <f t="shared" si="65"/>
        <v>0</v>
      </c>
      <c r="L424" s="38">
        <f>VLOOKUP(B424,[1]Ост_все!$F$2:$N$1022,9,0)</f>
        <v>991</v>
      </c>
    </row>
    <row r="425" spans="1:12" s="9" customFormat="1" ht="126" customHeight="1" x14ac:dyDescent="0.3">
      <c r="A425" s="11"/>
      <c r="B425" s="18" t="s">
        <v>937</v>
      </c>
      <c r="C425" s="10" t="s">
        <v>938</v>
      </c>
      <c r="D425" s="10" t="s">
        <v>82</v>
      </c>
      <c r="E425" s="10" t="s">
        <v>269</v>
      </c>
      <c r="F425" s="10">
        <f t="shared" si="64"/>
        <v>359</v>
      </c>
      <c r="G425" s="33"/>
      <c r="H425" s="33"/>
      <c r="I425" s="10"/>
      <c r="J425" s="12"/>
      <c r="K425" s="12">
        <f t="shared" si="65"/>
        <v>0</v>
      </c>
      <c r="L425" s="38">
        <f>VLOOKUP(B425,[1]Ост_все!$F$2:$N$1022,9,0)</f>
        <v>1327</v>
      </c>
    </row>
    <row r="426" spans="1:12" s="9" customFormat="1" ht="126" customHeight="1" x14ac:dyDescent="0.3">
      <c r="A426" s="11"/>
      <c r="B426" s="18" t="s">
        <v>939</v>
      </c>
      <c r="C426" s="10" t="s">
        <v>940</v>
      </c>
      <c r="D426" s="10" t="s">
        <v>82</v>
      </c>
      <c r="E426" s="10" t="s">
        <v>30</v>
      </c>
      <c r="F426" s="10">
        <f t="shared" si="64"/>
        <v>469</v>
      </c>
      <c r="G426" s="33"/>
      <c r="H426" s="33"/>
      <c r="I426" s="10"/>
      <c r="J426" s="12"/>
      <c r="K426" s="12">
        <f t="shared" si="65"/>
        <v>0</v>
      </c>
      <c r="L426" s="38">
        <f>VLOOKUP(B426,[1]Ост_все!$F$2:$N$1022,9,0)</f>
        <v>517</v>
      </c>
    </row>
    <row r="427" spans="1:12" s="9" customFormat="1" ht="126" customHeight="1" x14ac:dyDescent="0.3">
      <c r="A427" s="11"/>
      <c r="B427" s="18" t="s">
        <v>941</v>
      </c>
      <c r="C427" s="10" t="s">
        <v>942</v>
      </c>
      <c r="D427" s="10" t="s">
        <v>82</v>
      </c>
      <c r="E427" s="10" t="s">
        <v>30</v>
      </c>
      <c r="F427" s="10">
        <f t="shared" si="64"/>
        <v>469</v>
      </c>
      <c r="G427" s="33"/>
      <c r="H427" s="33"/>
      <c r="I427" s="10" t="s">
        <v>88</v>
      </c>
      <c r="J427" s="12"/>
      <c r="K427" s="12">
        <f t="shared" si="65"/>
        <v>0</v>
      </c>
      <c r="L427" s="38">
        <f>VLOOKUP(B427,[1]Ост_все!$F$2:$N$1022,9,0)</f>
        <v>882</v>
      </c>
    </row>
    <row r="428" spans="1:12" s="9" customFormat="1" ht="126" customHeight="1" x14ac:dyDescent="0.3">
      <c r="A428" s="11"/>
      <c r="B428" s="18" t="s">
        <v>943</v>
      </c>
      <c r="C428" s="10" t="s">
        <v>944</v>
      </c>
      <c r="D428" s="10" t="s">
        <v>82</v>
      </c>
      <c r="E428" s="10" t="s">
        <v>30</v>
      </c>
      <c r="F428" s="10">
        <f t="shared" si="64"/>
        <v>469</v>
      </c>
      <c r="G428" s="33"/>
      <c r="H428" s="33"/>
      <c r="I428" s="10" t="s">
        <v>88</v>
      </c>
      <c r="J428" s="12"/>
      <c r="K428" s="12">
        <f t="shared" si="65"/>
        <v>0</v>
      </c>
      <c r="L428" s="38">
        <f>VLOOKUP(B428,[1]Ост_все!$F$2:$N$1022,9,0)</f>
        <v>1276</v>
      </c>
    </row>
    <row r="429" spans="1:12" s="9" customFormat="1" ht="126" customHeight="1" x14ac:dyDescent="0.3">
      <c r="A429" s="11"/>
      <c r="B429" s="18" t="s">
        <v>945</v>
      </c>
      <c r="C429" s="10" t="s">
        <v>946</v>
      </c>
      <c r="D429" s="10" t="s">
        <v>82</v>
      </c>
      <c r="E429" s="10" t="s">
        <v>30</v>
      </c>
      <c r="F429" s="10">
        <f t="shared" si="64"/>
        <v>469</v>
      </c>
      <c r="G429" s="33"/>
      <c r="H429" s="33"/>
      <c r="I429" s="10" t="s">
        <v>88</v>
      </c>
      <c r="J429" s="12"/>
      <c r="K429" s="12">
        <f t="shared" si="65"/>
        <v>0</v>
      </c>
      <c r="L429" s="38">
        <f>VLOOKUP(B429,[1]Ост_все!$F$2:$N$1022,9,0)</f>
        <v>2908</v>
      </c>
    </row>
    <row r="430" spans="1:12" s="9" customFormat="1" ht="126" customHeight="1" x14ac:dyDescent="0.3">
      <c r="A430" s="11"/>
      <c r="B430" s="18" t="s">
        <v>947</v>
      </c>
      <c r="C430" s="10" t="s">
        <v>948</v>
      </c>
      <c r="D430" s="10" t="s">
        <v>82</v>
      </c>
      <c r="E430" s="10" t="s">
        <v>30</v>
      </c>
      <c r="F430" s="10">
        <f t="shared" si="64"/>
        <v>469</v>
      </c>
      <c r="G430" s="33"/>
      <c r="H430" s="33"/>
      <c r="I430" s="10" t="s">
        <v>88</v>
      </c>
      <c r="J430" s="12"/>
      <c r="K430" s="12">
        <f t="shared" si="65"/>
        <v>0</v>
      </c>
      <c r="L430" s="38">
        <f>VLOOKUP(B430,[1]Ост_все!$F$2:$N$1022,9,0)</f>
        <v>1286</v>
      </c>
    </row>
    <row r="431" spans="1:12" s="9" customFormat="1" ht="126" customHeight="1" x14ac:dyDescent="0.3">
      <c r="A431" s="11"/>
      <c r="B431" s="18" t="s">
        <v>949</v>
      </c>
      <c r="C431" s="10" t="s">
        <v>950</v>
      </c>
      <c r="D431" s="10" t="s">
        <v>82</v>
      </c>
      <c r="E431" s="10" t="s">
        <v>507</v>
      </c>
      <c r="F431" s="10">
        <f t="shared" si="64"/>
        <v>229</v>
      </c>
      <c r="G431" s="33">
        <v>80</v>
      </c>
      <c r="H431" s="43">
        <f>G431/E431-1</f>
        <v>-0.65065502183406121</v>
      </c>
      <c r="I431" s="10"/>
      <c r="J431" s="12"/>
      <c r="K431" s="12">
        <f t="shared" si="65"/>
        <v>0</v>
      </c>
      <c r="L431" s="38">
        <f>VLOOKUP(B431,[1]Ост_все!$F$2:$N$1022,9,0)</f>
        <v>1054</v>
      </c>
    </row>
    <row r="432" spans="1:12" s="9" customFormat="1" ht="126" customHeight="1" x14ac:dyDescent="0.3">
      <c r="A432" s="11"/>
      <c r="B432" s="18" t="s">
        <v>951</v>
      </c>
      <c r="C432" s="10" t="s">
        <v>952</v>
      </c>
      <c r="D432" s="10" t="s">
        <v>82</v>
      </c>
      <c r="E432" s="10" t="s">
        <v>30</v>
      </c>
      <c r="F432" s="10">
        <f t="shared" si="64"/>
        <v>469</v>
      </c>
      <c r="G432" s="33"/>
      <c r="H432" s="33"/>
      <c r="I432" s="10" t="s">
        <v>88</v>
      </c>
      <c r="J432" s="12"/>
      <c r="K432" s="12">
        <f t="shared" si="65"/>
        <v>0</v>
      </c>
      <c r="L432" s="38">
        <f>VLOOKUP(B432,[1]Ост_все!$F$2:$N$1022,9,0)</f>
        <v>1468</v>
      </c>
    </row>
    <row r="433" spans="1:12" s="9" customFormat="1" ht="126" customHeight="1" x14ac:dyDescent="0.3">
      <c r="A433" s="11"/>
      <c r="B433" s="18" t="s">
        <v>953</v>
      </c>
      <c r="C433" s="10" t="s">
        <v>954</v>
      </c>
      <c r="D433" s="10" t="s">
        <v>82</v>
      </c>
      <c r="E433" s="10" t="s">
        <v>30</v>
      </c>
      <c r="F433" s="10">
        <f t="shared" si="64"/>
        <v>469</v>
      </c>
      <c r="G433" s="33"/>
      <c r="H433" s="33"/>
      <c r="I433" s="10" t="s">
        <v>88</v>
      </c>
      <c r="J433" s="12"/>
      <c r="K433" s="12">
        <f t="shared" si="65"/>
        <v>0</v>
      </c>
      <c r="L433" s="38">
        <f>VLOOKUP(B433,[1]Ост_все!$F$2:$N$1022,9,0)</f>
        <v>1394</v>
      </c>
    </row>
    <row r="434" spans="1:12" s="9" customFormat="1" ht="126" customHeight="1" x14ac:dyDescent="0.3">
      <c r="A434" s="11"/>
      <c r="B434" s="18" t="s">
        <v>955</v>
      </c>
      <c r="C434" s="10" t="s">
        <v>956</v>
      </c>
      <c r="D434" s="10" t="s">
        <v>82</v>
      </c>
      <c r="E434" s="10" t="s">
        <v>507</v>
      </c>
      <c r="F434" s="10">
        <f t="shared" si="64"/>
        <v>229</v>
      </c>
      <c r="G434" s="33">
        <v>80</v>
      </c>
      <c r="H434" s="43">
        <f>G434/E434-1</f>
        <v>-0.65065502183406121</v>
      </c>
      <c r="I434" s="10"/>
      <c r="J434" s="12"/>
      <c r="K434" s="12">
        <f t="shared" si="65"/>
        <v>0</v>
      </c>
      <c r="L434" s="38">
        <f>VLOOKUP(B434,[1]Ост_все!$F$2:$N$1022,9,0)</f>
        <v>863</v>
      </c>
    </row>
    <row r="435" spans="1:12" s="7" customFormat="1" ht="15.9" customHeight="1" x14ac:dyDescent="0.3">
      <c r="A435" s="48" t="s">
        <v>957</v>
      </c>
      <c r="B435" s="49"/>
      <c r="C435" s="48"/>
      <c r="D435" s="48"/>
      <c r="E435" s="48"/>
      <c r="F435" s="48"/>
      <c r="G435" s="48"/>
      <c r="H435" s="48"/>
      <c r="I435" s="48"/>
      <c r="J435" s="48"/>
      <c r="K435" s="48"/>
      <c r="L435" s="38"/>
    </row>
    <row r="436" spans="1:12" s="9" customFormat="1" ht="126" customHeight="1" x14ac:dyDescent="0.3">
      <c r="A436" s="11"/>
      <c r="B436" s="18" t="s">
        <v>958</v>
      </c>
      <c r="C436" s="10" t="s">
        <v>959</v>
      </c>
      <c r="D436" s="10" t="s">
        <v>19</v>
      </c>
      <c r="E436" s="10" t="s">
        <v>836</v>
      </c>
      <c r="F436" s="10">
        <f t="shared" ref="F436:F451" si="66">ROUND((((100-$J$2)/100)*E436),2)</f>
        <v>419</v>
      </c>
      <c r="G436" s="33"/>
      <c r="H436" s="33"/>
      <c r="I436" s="10"/>
      <c r="J436" s="12"/>
      <c r="K436" s="12">
        <f t="shared" ref="K436:K451" si="67">IF(G436&gt;0,G436*J436,J436*F436)</f>
        <v>0</v>
      </c>
      <c r="L436" s="38">
        <f>VLOOKUP(B436,[1]Ост_все!$F$2:$N$1022,9,0)</f>
        <v>1623</v>
      </c>
    </row>
    <row r="437" spans="1:12" s="9" customFormat="1" ht="126" customHeight="1" x14ac:dyDescent="0.3">
      <c r="A437" s="11"/>
      <c r="B437" s="18" t="s">
        <v>960</v>
      </c>
      <c r="C437" s="10" t="s">
        <v>961</v>
      </c>
      <c r="D437" s="10" t="s">
        <v>19</v>
      </c>
      <c r="E437" s="10" t="s">
        <v>524</v>
      </c>
      <c r="F437" s="10">
        <f t="shared" si="66"/>
        <v>369</v>
      </c>
      <c r="G437" s="33"/>
      <c r="H437" s="33"/>
      <c r="I437" s="10"/>
      <c r="J437" s="12"/>
      <c r="K437" s="12">
        <f t="shared" si="67"/>
        <v>0</v>
      </c>
      <c r="L437" s="38">
        <f>VLOOKUP(B437,[1]Ост_все!$F$2:$N$1022,9,0)</f>
        <v>2442</v>
      </c>
    </row>
    <row r="438" spans="1:12" s="9" customFormat="1" ht="126" customHeight="1" x14ac:dyDescent="0.3">
      <c r="A438" s="11"/>
      <c r="B438" s="18" t="s">
        <v>962</v>
      </c>
      <c r="C438" s="10" t="s">
        <v>963</v>
      </c>
      <c r="D438" s="10" t="s">
        <v>82</v>
      </c>
      <c r="E438" s="10" t="s">
        <v>219</v>
      </c>
      <c r="F438" s="10">
        <f t="shared" si="66"/>
        <v>299</v>
      </c>
      <c r="G438" s="33"/>
      <c r="H438" s="33"/>
      <c r="I438" s="10" t="s">
        <v>115</v>
      </c>
      <c r="J438" s="12"/>
      <c r="K438" s="12">
        <f t="shared" si="67"/>
        <v>0</v>
      </c>
      <c r="L438" s="38">
        <f>VLOOKUP(B438,[1]Ост_все!$F$2:$N$1022,9,0)</f>
        <v>1550</v>
      </c>
    </row>
    <row r="439" spans="1:12" s="9" customFormat="1" ht="126" customHeight="1" x14ac:dyDescent="0.3">
      <c r="A439" s="11"/>
      <c r="B439" s="18" t="s">
        <v>964</v>
      </c>
      <c r="C439" s="10" t="s">
        <v>965</v>
      </c>
      <c r="D439" s="10" t="s">
        <v>82</v>
      </c>
      <c r="E439" s="10" t="s">
        <v>219</v>
      </c>
      <c r="F439" s="10">
        <f t="shared" si="66"/>
        <v>299</v>
      </c>
      <c r="G439" s="33"/>
      <c r="H439" s="33"/>
      <c r="I439" s="10" t="s">
        <v>115</v>
      </c>
      <c r="J439" s="12"/>
      <c r="K439" s="12">
        <f t="shared" si="67"/>
        <v>0</v>
      </c>
      <c r="L439" s="23">
        <v>794</v>
      </c>
    </row>
    <row r="440" spans="1:12" s="7" customFormat="1" ht="126" customHeight="1" x14ac:dyDescent="0.3">
      <c r="A440" s="11"/>
      <c r="B440" s="18" t="s">
        <v>966</v>
      </c>
      <c r="C440" s="10" t="s">
        <v>967</v>
      </c>
      <c r="D440" s="10" t="s">
        <v>82</v>
      </c>
      <c r="E440" s="10" t="s">
        <v>411</v>
      </c>
      <c r="F440" s="10">
        <f t="shared" si="66"/>
        <v>249</v>
      </c>
      <c r="G440" s="34"/>
      <c r="H440" s="34"/>
      <c r="I440" s="10" t="s">
        <v>65</v>
      </c>
      <c r="J440" s="12"/>
      <c r="K440" s="12">
        <f t="shared" si="67"/>
        <v>0</v>
      </c>
      <c r="L440" s="38">
        <f>VLOOKUP(B440,[1]Ост_все!$F$2:$N$1022,9,0)</f>
        <v>3987</v>
      </c>
    </row>
    <row r="441" spans="1:12" s="7" customFormat="1" ht="126" customHeight="1" x14ac:dyDescent="0.3">
      <c r="A441" s="11"/>
      <c r="B441" s="18" t="s">
        <v>968</v>
      </c>
      <c r="C441" s="10" t="s">
        <v>969</v>
      </c>
      <c r="D441" s="10" t="s">
        <v>82</v>
      </c>
      <c r="E441" s="10" t="s">
        <v>411</v>
      </c>
      <c r="F441" s="10">
        <f t="shared" si="66"/>
        <v>249</v>
      </c>
      <c r="G441" s="34"/>
      <c r="H441" s="34"/>
      <c r="I441" s="10" t="s">
        <v>65</v>
      </c>
      <c r="J441" s="12"/>
      <c r="K441" s="12">
        <f t="shared" si="67"/>
        <v>0</v>
      </c>
      <c r="L441" s="38">
        <f>VLOOKUP(B441,[1]Ост_все!$F$2:$N$1022,9,0)</f>
        <v>3468</v>
      </c>
    </row>
    <row r="442" spans="1:12" s="9" customFormat="1" ht="126" customHeight="1" x14ac:dyDescent="0.3">
      <c r="A442" s="11"/>
      <c r="B442" s="18" t="s">
        <v>970</v>
      </c>
      <c r="C442" s="10" t="s">
        <v>971</v>
      </c>
      <c r="D442" s="10" t="s">
        <v>82</v>
      </c>
      <c r="E442" s="10" t="s">
        <v>219</v>
      </c>
      <c r="F442" s="10">
        <f t="shared" si="66"/>
        <v>299</v>
      </c>
      <c r="G442" s="33"/>
      <c r="H442" s="33"/>
      <c r="I442" s="10"/>
      <c r="J442" s="12"/>
      <c r="K442" s="12">
        <f t="shared" si="67"/>
        <v>0</v>
      </c>
      <c r="L442" s="38">
        <f>VLOOKUP(B442,[1]Ост_все!$F$2:$N$1022,9,0)</f>
        <v>3512</v>
      </c>
    </row>
    <row r="443" spans="1:12" s="9" customFormat="1" ht="126" customHeight="1" x14ac:dyDescent="0.3">
      <c r="A443" s="11"/>
      <c r="B443" s="18" t="s">
        <v>973</v>
      </c>
      <c r="C443" s="10" t="s">
        <v>974</v>
      </c>
      <c r="D443" s="10" t="s">
        <v>82</v>
      </c>
      <c r="E443" s="10" t="s">
        <v>219</v>
      </c>
      <c r="F443" s="10">
        <f t="shared" si="66"/>
        <v>299</v>
      </c>
      <c r="G443" s="33"/>
      <c r="H443" s="33"/>
      <c r="I443" s="10"/>
      <c r="J443" s="12"/>
      <c r="K443" s="12">
        <f t="shared" si="67"/>
        <v>0</v>
      </c>
      <c r="L443" s="38">
        <f>VLOOKUP(B443,[1]Ост_все!$F$2:$N$1022,9,0)</f>
        <v>830</v>
      </c>
    </row>
    <row r="444" spans="1:12" s="9" customFormat="1" ht="126" customHeight="1" x14ac:dyDescent="0.3">
      <c r="A444" s="11"/>
      <c r="B444" s="18" t="s">
        <v>975</v>
      </c>
      <c r="C444" s="10" t="s">
        <v>976</v>
      </c>
      <c r="D444" s="10" t="s">
        <v>82</v>
      </c>
      <c r="E444" s="10" t="s">
        <v>219</v>
      </c>
      <c r="F444" s="10">
        <f t="shared" si="66"/>
        <v>299</v>
      </c>
      <c r="G444" s="33"/>
      <c r="H444" s="33"/>
      <c r="I444" s="10"/>
      <c r="J444" s="12"/>
      <c r="K444" s="12">
        <f t="shared" si="67"/>
        <v>0</v>
      </c>
      <c r="L444" s="38">
        <f>VLOOKUP(B444,[1]Ост_все!$F$2:$N$1022,9,0)</f>
        <v>870</v>
      </c>
    </row>
    <row r="445" spans="1:12" s="7" customFormat="1" ht="126" customHeight="1" x14ac:dyDescent="0.3">
      <c r="A445" s="11"/>
      <c r="B445" s="18" t="s">
        <v>977</v>
      </c>
      <c r="C445" s="10" t="s">
        <v>978</v>
      </c>
      <c r="D445" s="10" t="s">
        <v>82</v>
      </c>
      <c r="E445" s="10" t="s">
        <v>411</v>
      </c>
      <c r="F445" s="10">
        <f t="shared" si="66"/>
        <v>249</v>
      </c>
      <c r="G445" s="34"/>
      <c r="H445" s="34"/>
      <c r="I445" s="10" t="s">
        <v>65</v>
      </c>
      <c r="J445" s="12"/>
      <c r="K445" s="12">
        <f t="shared" si="67"/>
        <v>0</v>
      </c>
      <c r="L445" s="38">
        <f>VLOOKUP(B445,[1]Ост_все!$F$2:$N$1022,9,0)</f>
        <v>3989</v>
      </c>
    </row>
    <row r="446" spans="1:12" s="9" customFormat="1" ht="126" customHeight="1" x14ac:dyDescent="0.3">
      <c r="A446" s="11"/>
      <c r="B446" s="18" t="s">
        <v>979</v>
      </c>
      <c r="C446" s="10" t="s">
        <v>980</v>
      </c>
      <c r="D446" s="10" t="s">
        <v>82</v>
      </c>
      <c r="E446" s="10" t="s">
        <v>182</v>
      </c>
      <c r="F446" s="10">
        <f t="shared" si="66"/>
        <v>269</v>
      </c>
      <c r="G446" s="34"/>
      <c r="H446" s="34"/>
      <c r="I446" s="10" t="s">
        <v>84</v>
      </c>
      <c r="J446" s="12"/>
      <c r="K446" s="12">
        <f t="shared" si="67"/>
        <v>0</v>
      </c>
      <c r="L446" s="38">
        <f>VLOOKUP(B446,[1]Ост_все!$F$2:$N$1022,9,0)</f>
        <v>3735</v>
      </c>
    </row>
    <row r="447" spans="1:12" s="9" customFormat="1" ht="126" customHeight="1" x14ac:dyDescent="0.3">
      <c r="A447" s="11"/>
      <c r="B447" s="18" t="s">
        <v>981</v>
      </c>
      <c r="C447" s="10" t="s">
        <v>982</v>
      </c>
      <c r="D447" s="10" t="s">
        <v>82</v>
      </c>
      <c r="E447" s="10" t="s">
        <v>219</v>
      </c>
      <c r="F447" s="10">
        <f t="shared" si="66"/>
        <v>299</v>
      </c>
      <c r="G447" s="33"/>
      <c r="H447" s="33"/>
      <c r="I447" s="10"/>
      <c r="J447" s="12"/>
      <c r="K447" s="12">
        <f t="shared" si="67"/>
        <v>0</v>
      </c>
      <c r="L447" s="23">
        <v>3721</v>
      </c>
    </row>
    <row r="448" spans="1:12" s="9" customFormat="1" ht="126" customHeight="1" x14ac:dyDescent="0.3">
      <c r="A448" s="11"/>
      <c r="B448" s="18" t="s">
        <v>983</v>
      </c>
      <c r="C448" s="10" t="s">
        <v>984</v>
      </c>
      <c r="D448" s="10" t="s">
        <v>19</v>
      </c>
      <c r="E448" s="10">
        <v>699</v>
      </c>
      <c r="F448" s="10">
        <f t="shared" si="66"/>
        <v>699</v>
      </c>
      <c r="G448" s="33"/>
      <c r="H448" s="33"/>
      <c r="I448" s="10"/>
      <c r="J448" s="12"/>
      <c r="K448" s="12">
        <f t="shared" si="67"/>
        <v>0</v>
      </c>
      <c r="L448" s="38">
        <f>VLOOKUP(B448,[1]Ост_все!$F$2:$N$1022,9,0)</f>
        <v>79</v>
      </c>
    </row>
    <row r="449" spans="1:12" s="9" customFormat="1" ht="126" customHeight="1" x14ac:dyDescent="0.3">
      <c r="A449" s="11"/>
      <c r="B449" s="18" t="s">
        <v>985</v>
      </c>
      <c r="C449" s="10" t="s">
        <v>986</v>
      </c>
      <c r="D449" s="10" t="s">
        <v>19</v>
      </c>
      <c r="E449" s="10">
        <v>699</v>
      </c>
      <c r="F449" s="10">
        <f t="shared" si="66"/>
        <v>699</v>
      </c>
      <c r="G449" s="33"/>
      <c r="H449" s="33"/>
      <c r="I449" s="10"/>
      <c r="J449" s="12"/>
      <c r="K449" s="12">
        <f t="shared" si="67"/>
        <v>0</v>
      </c>
      <c r="L449" s="38">
        <f>VLOOKUP(B449,[1]Ост_все!$F$2:$N$1022,9,0)</f>
        <v>50</v>
      </c>
    </row>
    <row r="450" spans="1:12" s="9" customFormat="1" ht="126" customHeight="1" x14ac:dyDescent="0.3">
      <c r="A450" s="11"/>
      <c r="B450" s="18" t="s">
        <v>987</v>
      </c>
      <c r="C450" s="10" t="s">
        <v>988</v>
      </c>
      <c r="D450" s="10" t="s">
        <v>19</v>
      </c>
      <c r="E450" s="10">
        <v>699</v>
      </c>
      <c r="F450" s="10">
        <f t="shared" si="66"/>
        <v>699</v>
      </c>
      <c r="G450" s="33"/>
      <c r="H450" s="33"/>
      <c r="I450" s="10"/>
      <c r="J450" s="12"/>
      <c r="K450" s="12">
        <f t="shared" si="67"/>
        <v>0</v>
      </c>
      <c r="L450" s="38">
        <f>VLOOKUP(B450,[1]Ост_все!$F$2:$N$1022,9,0)</f>
        <v>65</v>
      </c>
    </row>
    <row r="451" spans="1:12" s="9" customFormat="1" ht="126" customHeight="1" x14ac:dyDescent="0.3">
      <c r="A451" s="11"/>
      <c r="B451" s="18" t="s">
        <v>989</v>
      </c>
      <c r="C451" s="10" t="s">
        <v>990</v>
      </c>
      <c r="D451" s="10" t="s">
        <v>19</v>
      </c>
      <c r="E451" s="10">
        <v>699</v>
      </c>
      <c r="F451" s="10">
        <f t="shared" si="66"/>
        <v>699</v>
      </c>
      <c r="G451" s="33"/>
      <c r="H451" s="33"/>
      <c r="I451" s="10"/>
      <c r="J451" s="12"/>
      <c r="K451" s="12">
        <f t="shared" si="67"/>
        <v>0</v>
      </c>
      <c r="L451" s="38">
        <f>VLOOKUP(B451,[1]Ост_все!$F$2:$N$1022,9,0)</f>
        <v>81</v>
      </c>
    </row>
    <row r="452" spans="1:12" s="7" customFormat="1" ht="15.9" customHeight="1" x14ac:dyDescent="0.3">
      <c r="A452" s="48" t="s">
        <v>991</v>
      </c>
      <c r="B452" s="49"/>
      <c r="C452" s="48"/>
      <c r="D452" s="48"/>
      <c r="E452" s="48"/>
      <c r="F452" s="48"/>
      <c r="G452" s="48"/>
      <c r="H452" s="48"/>
      <c r="I452" s="48"/>
      <c r="J452" s="48"/>
      <c r="K452" s="48"/>
      <c r="L452" s="38"/>
    </row>
    <row r="453" spans="1:12" s="9" customFormat="1" ht="126" customHeight="1" x14ac:dyDescent="0.3">
      <c r="A453" s="11"/>
      <c r="B453" s="18" t="s">
        <v>992</v>
      </c>
      <c r="C453" s="10" t="s">
        <v>993</v>
      </c>
      <c r="D453" s="10" t="s">
        <v>82</v>
      </c>
      <c r="E453" s="10" t="s">
        <v>134</v>
      </c>
      <c r="F453" s="10">
        <f t="shared" ref="F453:F465" si="68">ROUND((((100-$J$2)/100)*E453),2)</f>
        <v>399</v>
      </c>
      <c r="G453" s="33"/>
      <c r="H453" s="33"/>
      <c r="I453" s="10"/>
      <c r="J453" s="12"/>
      <c r="K453" s="12">
        <f t="shared" ref="K453:K465" si="69">IF(G453&gt;0,G453*J453,J453*F453)</f>
        <v>0</v>
      </c>
      <c r="L453" s="38">
        <f>VLOOKUP(B453,[1]Ост_все!$F$2:$N$1022,9,0)</f>
        <v>2105</v>
      </c>
    </row>
    <row r="454" spans="1:12" s="9" customFormat="1" ht="126" customHeight="1" x14ac:dyDescent="0.3">
      <c r="A454" s="11"/>
      <c r="B454" s="18" t="s">
        <v>994</v>
      </c>
      <c r="C454" s="10" t="s">
        <v>995</v>
      </c>
      <c r="D454" s="10" t="s">
        <v>82</v>
      </c>
      <c r="E454" s="10" t="s">
        <v>134</v>
      </c>
      <c r="F454" s="10">
        <f t="shared" si="68"/>
        <v>399</v>
      </c>
      <c r="G454" s="33"/>
      <c r="H454" s="33"/>
      <c r="I454" s="10" t="s">
        <v>1310</v>
      </c>
      <c r="J454" s="12"/>
      <c r="K454" s="12">
        <f t="shared" si="69"/>
        <v>0</v>
      </c>
      <c r="L454" s="38">
        <f>VLOOKUP(B454,[1]Ост_все!$F$2:$N$1022,9,0)</f>
        <v>45</v>
      </c>
    </row>
    <row r="455" spans="1:12" s="9" customFormat="1" ht="126" customHeight="1" x14ac:dyDescent="0.3">
      <c r="A455" s="11"/>
      <c r="B455" s="18" t="s">
        <v>996</v>
      </c>
      <c r="C455" s="10" t="s">
        <v>997</v>
      </c>
      <c r="D455" s="10" t="s">
        <v>82</v>
      </c>
      <c r="E455" s="10" t="s">
        <v>134</v>
      </c>
      <c r="F455" s="10">
        <f t="shared" si="68"/>
        <v>399</v>
      </c>
      <c r="G455" s="33"/>
      <c r="H455" s="33"/>
      <c r="I455" s="10" t="s">
        <v>101</v>
      </c>
      <c r="J455" s="12"/>
      <c r="K455" s="12">
        <f t="shared" si="69"/>
        <v>0</v>
      </c>
      <c r="L455" s="38">
        <f>VLOOKUP(B455,[1]Ост_все!$F$2:$N$1022,9,0)</f>
        <v>4027</v>
      </c>
    </row>
    <row r="456" spans="1:12" s="9" customFormat="1" ht="126" customHeight="1" x14ac:dyDescent="0.3">
      <c r="A456" s="11"/>
      <c r="B456" s="18" t="s">
        <v>998</v>
      </c>
      <c r="C456" s="10" t="s">
        <v>999</v>
      </c>
      <c r="D456" s="10" t="s">
        <v>82</v>
      </c>
      <c r="E456" s="10" t="s">
        <v>186</v>
      </c>
      <c r="F456" s="10">
        <f t="shared" si="68"/>
        <v>259</v>
      </c>
      <c r="G456" s="33">
        <v>80</v>
      </c>
      <c r="H456" s="43">
        <f t="shared" ref="H456:H461" si="70">G456/E456-1</f>
        <v>-0.69111969111969107</v>
      </c>
      <c r="I456" s="10"/>
      <c r="J456" s="12"/>
      <c r="K456" s="12">
        <f t="shared" si="69"/>
        <v>0</v>
      </c>
      <c r="L456" s="38">
        <f>VLOOKUP(B456,[1]Ост_все!$F$2:$N$1022,9,0)</f>
        <v>2439</v>
      </c>
    </row>
    <row r="457" spans="1:12" s="9" customFormat="1" ht="126" customHeight="1" x14ac:dyDescent="0.3">
      <c r="A457" s="11"/>
      <c r="B457" s="18" t="s">
        <v>1000</v>
      </c>
      <c r="C457" s="10" t="s">
        <v>1001</v>
      </c>
      <c r="D457" s="10" t="s">
        <v>82</v>
      </c>
      <c r="E457" s="10" t="s">
        <v>186</v>
      </c>
      <c r="F457" s="10">
        <f t="shared" si="68"/>
        <v>259</v>
      </c>
      <c r="G457" s="33">
        <v>80</v>
      </c>
      <c r="H457" s="43">
        <f t="shared" si="70"/>
        <v>-0.69111969111969107</v>
      </c>
      <c r="I457" s="10"/>
      <c r="J457" s="12"/>
      <c r="K457" s="12">
        <f t="shared" si="69"/>
        <v>0</v>
      </c>
      <c r="L457" s="38">
        <f>VLOOKUP(B457,[1]Ост_все!$F$2:$N$1022,9,0)</f>
        <v>3168</v>
      </c>
    </row>
    <row r="458" spans="1:12" s="9" customFormat="1" ht="126" customHeight="1" x14ac:dyDescent="0.3">
      <c r="A458" s="11"/>
      <c r="B458" s="18" t="s">
        <v>1002</v>
      </c>
      <c r="C458" s="10" t="s">
        <v>1003</v>
      </c>
      <c r="D458" s="10" t="s">
        <v>82</v>
      </c>
      <c r="E458" s="10" t="s">
        <v>186</v>
      </c>
      <c r="F458" s="10">
        <f t="shared" si="68"/>
        <v>259</v>
      </c>
      <c r="G458" s="33">
        <v>80</v>
      </c>
      <c r="H458" s="43">
        <f t="shared" si="70"/>
        <v>-0.69111969111969107</v>
      </c>
      <c r="I458" s="10"/>
      <c r="J458" s="12"/>
      <c r="K458" s="12">
        <f t="shared" si="69"/>
        <v>0</v>
      </c>
      <c r="L458" s="38">
        <f>VLOOKUP(B458,[1]Ост_все!$F$2:$N$1022,9,0)</f>
        <v>1881</v>
      </c>
    </row>
    <row r="459" spans="1:12" s="9" customFormat="1" ht="126" customHeight="1" x14ac:dyDescent="0.3">
      <c r="A459" s="11"/>
      <c r="B459" s="18" t="s">
        <v>1004</v>
      </c>
      <c r="C459" s="10" t="s">
        <v>1005</v>
      </c>
      <c r="D459" s="10" t="s">
        <v>82</v>
      </c>
      <c r="E459" s="10" t="s">
        <v>186</v>
      </c>
      <c r="F459" s="10">
        <f t="shared" si="68"/>
        <v>259</v>
      </c>
      <c r="G459" s="33">
        <v>80</v>
      </c>
      <c r="H459" s="43">
        <f t="shared" si="70"/>
        <v>-0.69111969111969107</v>
      </c>
      <c r="I459" s="10"/>
      <c r="J459" s="12"/>
      <c r="K459" s="12">
        <f t="shared" si="69"/>
        <v>0</v>
      </c>
      <c r="L459" s="38">
        <f>VLOOKUP(B459,[1]Ост_все!$F$2:$N$1022,9,0)</f>
        <v>1603</v>
      </c>
    </row>
    <row r="460" spans="1:12" s="9" customFormat="1" ht="126" customHeight="1" x14ac:dyDescent="0.3">
      <c r="A460" s="11"/>
      <c r="B460" s="18" t="s">
        <v>1006</v>
      </c>
      <c r="C460" s="10" t="s">
        <v>1007</v>
      </c>
      <c r="D460" s="10" t="s">
        <v>82</v>
      </c>
      <c r="E460" s="10" t="s">
        <v>186</v>
      </c>
      <c r="F460" s="10">
        <f t="shared" si="68"/>
        <v>259</v>
      </c>
      <c r="G460" s="33">
        <v>80</v>
      </c>
      <c r="H460" s="43">
        <f t="shared" si="70"/>
        <v>-0.69111969111969107</v>
      </c>
      <c r="I460" s="10"/>
      <c r="J460" s="12"/>
      <c r="K460" s="12">
        <f t="shared" si="69"/>
        <v>0</v>
      </c>
      <c r="L460" s="38">
        <f>VLOOKUP(B460,[1]Ост_все!$F$2:$N$1022,9,0)</f>
        <v>1210</v>
      </c>
    </row>
    <row r="461" spans="1:12" s="9" customFormat="1" ht="126" customHeight="1" x14ac:dyDescent="0.3">
      <c r="A461" s="11"/>
      <c r="B461" s="18" t="s">
        <v>1008</v>
      </c>
      <c r="C461" s="10" t="s">
        <v>1009</v>
      </c>
      <c r="D461" s="10" t="s">
        <v>82</v>
      </c>
      <c r="E461" s="10" t="s">
        <v>186</v>
      </c>
      <c r="F461" s="10">
        <f t="shared" si="68"/>
        <v>259</v>
      </c>
      <c r="G461" s="33">
        <v>80</v>
      </c>
      <c r="H461" s="43">
        <f t="shared" si="70"/>
        <v>-0.69111969111969107</v>
      </c>
      <c r="I461" s="10"/>
      <c r="J461" s="12"/>
      <c r="K461" s="12">
        <f t="shared" si="69"/>
        <v>0</v>
      </c>
      <c r="L461" s="38">
        <f>VLOOKUP(B461,[1]Ост_все!$F$2:$N$1022,9,0)</f>
        <v>1260</v>
      </c>
    </row>
    <row r="462" spans="1:12" s="9" customFormat="1" ht="126" customHeight="1" x14ac:dyDescent="0.3">
      <c r="A462" s="11"/>
      <c r="B462" s="18" t="s">
        <v>1010</v>
      </c>
      <c r="C462" s="10" t="s">
        <v>1011</v>
      </c>
      <c r="D462" s="10" t="s">
        <v>82</v>
      </c>
      <c r="E462" s="10" t="s">
        <v>186</v>
      </c>
      <c r="F462" s="10">
        <f t="shared" si="68"/>
        <v>259</v>
      </c>
      <c r="G462" s="33"/>
      <c r="H462" s="33"/>
      <c r="I462" s="10"/>
      <c r="J462" s="12"/>
      <c r="K462" s="12">
        <f t="shared" si="69"/>
        <v>0</v>
      </c>
      <c r="L462" s="38">
        <f>VLOOKUP(B462,[1]Ост_все!$F$2:$N$1022,9,0)</f>
        <v>1738</v>
      </c>
    </row>
    <row r="463" spans="1:12" s="9" customFormat="1" ht="126" customHeight="1" x14ac:dyDescent="0.3">
      <c r="A463" s="11"/>
      <c r="B463" s="18" t="s">
        <v>1012</v>
      </c>
      <c r="C463" s="10" t="s">
        <v>1013</v>
      </c>
      <c r="D463" s="10" t="s">
        <v>82</v>
      </c>
      <c r="E463" s="10" t="s">
        <v>186</v>
      </c>
      <c r="F463" s="10">
        <f t="shared" si="68"/>
        <v>259</v>
      </c>
      <c r="G463" s="33"/>
      <c r="H463" s="33"/>
      <c r="I463" s="10"/>
      <c r="J463" s="12"/>
      <c r="K463" s="12">
        <f t="shared" si="69"/>
        <v>0</v>
      </c>
      <c r="L463" s="38">
        <f>VLOOKUP(B463,[1]Ост_все!$F$2:$N$1022,9,0)</f>
        <v>917</v>
      </c>
    </row>
    <row r="464" spans="1:12" s="9" customFormat="1" ht="126" customHeight="1" x14ac:dyDescent="0.3">
      <c r="A464" s="11"/>
      <c r="B464" s="18" t="s">
        <v>1014</v>
      </c>
      <c r="C464" s="10" t="s">
        <v>1015</v>
      </c>
      <c r="D464" s="10" t="s">
        <v>82</v>
      </c>
      <c r="E464" s="10" t="s">
        <v>186</v>
      </c>
      <c r="F464" s="10">
        <f t="shared" si="68"/>
        <v>259</v>
      </c>
      <c r="G464" s="33"/>
      <c r="H464" s="33"/>
      <c r="I464" s="10"/>
      <c r="J464" s="12"/>
      <c r="K464" s="12">
        <f t="shared" si="69"/>
        <v>0</v>
      </c>
      <c r="L464" s="38">
        <f>VLOOKUP(B464,[1]Ост_все!$F$2:$N$1022,9,0)</f>
        <v>1720</v>
      </c>
    </row>
    <row r="465" spans="1:12" s="9" customFormat="1" ht="126" customHeight="1" x14ac:dyDescent="0.3">
      <c r="A465" s="11"/>
      <c r="B465" s="18" t="s">
        <v>1016</v>
      </c>
      <c r="C465" s="10" t="s">
        <v>1017</v>
      </c>
      <c r="D465" s="10" t="s">
        <v>82</v>
      </c>
      <c r="E465" s="10" t="s">
        <v>186</v>
      </c>
      <c r="F465" s="10">
        <f t="shared" si="68"/>
        <v>259</v>
      </c>
      <c r="G465" s="33"/>
      <c r="H465" s="33"/>
      <c r="I465" s="10"/>
      <c r="J465" s="12"/>
      <c r="K465" s="12">
        <f t="shared" si="69"/>
        <v>0</v>
      </c>
      <c r="L465" s="38">
        <f>VLOOKUP(B465,[1]Ост_все!$F$2:$N$1022,9,0)</f>
        <v>1809</v>
      </c>
    </row>
    <row r="466" spans="1:12" s="7" customFormat="1" ht="15.9" customHeight="1" x14ac:dyDescent="0.3">
      <c r="A466" s="48" t="s">
        <v>1018</v>
      </c>
      <c r="B466" s="49"/>
      <c r="C466" s="48"/>
      <c r="D466" s="48"/>
      <c r="E466" s="48"/>
      <c r="F466" s="48"/>
      <c r="G466" s="48"/>
      <c r="H466" s="48"/>
      <c r="I466" s="48"/>
      <c r="J466" s="48"/>
      <c r="K466" s="48"/>
      <c r="L466" s="38"/>
    </row>
    <row r="467" spans="1:12" s="9" customFormat="1" ht="126" customHeight="1" x14ac:dyDescent="0.3">
      <c r="A467" s="11"/>
      <c r="B467" s="18" t="s">
        <v>1019</v>
      </c>
      <c r="C467" s="10" t="s">
        <v>1020</v>
      </c>
      <c r="D467" s="10" t="s">
        <v>19</v>
      </c>
      <c r="E467" s="10" t="s">
        <v>246</v>
      </c>
      <c r="F467" s="10">
        <f t="shared" ref="F467:F485" si="71">ROUND((((100-$J$2)/100)*E467),2)</f>
        <v>319</v>
      </c>
      <c r="G467" s="33"/>
      <c r="H467" s="33"/>
      <c r="I467" s="10"/>
      <c r="J467" s="12"/>
      <c r="K467" s="12">
        <f t="shared" ref="K467:K485" si="72">IF(G467&gt;0,G467*J467,J467*F467)</f>
        <v>0</v>
      </c>
      <c r="L467" s="38">
        <f>VLOOKUP(B467,[1]Ост_все!$F$2:$N$1022,9,0)</f>
        <v>640.6</v>
      </c>
    </row>
    <row r="468" spans="1:12" s="9" customFormat="1" ht="126" customHeight="1" x14ac:dyDescent="0.3">
      <c r="A468" s="11"/>
      <c r="B468" s="18" t="s">
        <v>1021</v>
      </c>
      <c r="C468" s="10" t="s">
        <v>1022</v>
      </c>
      <c r="D468" s="10" t="s">
        <v>19</v>
      </c>
      <c r="E468" s="10" t="s">
        <v>246</v>
      </c>
      <c r="F468" s="10">
        <f t="shared" si="71"/>
        <v>319</v>
      </c>
      <c r="G468" s="33"/>
      <c r="H468" s="33"/>
      <c r="I468" s="10"/>
      <c r="J468" s="12"/>
      <c r="K468" s="12">
        <f t="shared" si="72"/>
        <v>0</v>
      </c>
      <c r="L468" s="38">
        <f>VLOOKUP(B468,[1]Ост_все!$F$2:$N$1022,9,0)</f>
        <v>268.39999999999998</v>
      </c>
    </row>
    <row r="469" spans="1:12" s="9" customFormat="1" ht="126" customHeight="1" x14ac:dyDescent="0.3">
      <c r="A469" s="11"/>
      <c r="B469" s="18" t="s">
        <v>1023</v>
      </c>
      <c r="C469" s="10" t="s">
        <v>1024</v>
      </c>
      <c r="D469" s="10" t="s">
        <v>19</v>
      </c>
      <c r="E469" s="10" t="s">
        <v>246</v>
      </c>
      <c r="F469" s="10">
        <f t="shared" si="71"/>
        <v>319</v>
      </c>
      <c r="G469" s="33"/>
      <c r="H469" s="33"/>
      <c r="I469" s="10"/>
      <c r="J469" s="12"/>
      <c r="K469" s="12">
        <f t="shared" si="72"/>
        <v>0</v>
      </c>
      <c r="L469" s="38">
        <f>VLOOKUP(B469,[1]Ост_все!$F$2:$N$1022,9,0)</f>
        <v>124.2</v>
      </c>
    </row>
    <row r="470" spans="1:12" s="9" customFormat="1" ht="126" customHeight="1" x14ac:dyDescent="0.3">
      <c r="A470" s="11"/>
      <c r="B470" s="18" t="s">
        <v>1025</v>
      </c>
      <c r="C470" s="10" t="s">
        <v>1026</v>
      </c>
      <c r="D470" s="10" t="s">
        <v>19</v>
      </c>
      <c r="E470" s="10" t="s">
        <v>246</v>
      </c>
      <c r="F470" s="10">
        <f t="shared" si="71"/>
        <v>319</v>
      </c>
      <c r="G470" s="33"/>
      <c r="H470" s="33"/>
      <c r="I470" s="10"/>
      <c r="J470" s="12"/>
      <c r="K470" s="12">
        <f t="shared" si="72"/>
        <v>0</v>
      </c>
      <c r="L470" s="38">
        <f>VLOOKUP(B470,[1]Ост_все!$F$2:$N$1022,9,0)</f>
        <v>302.10000000000002</v>
      </c>
    </row>
    <row r="471" spans="1:12" s="9" customFormat="1" ht="126" customHeight="1" x14ac:dyDescent="0.3">
      <c r="A471" s="11"/>
      <c r="B471" s="18" t="s">
        <v>1027</v>
      </c>
      <c r="C471" s="10" t="s">
        <v>1028</v>
      </c>
      <c r="D471" s="10" t="s">
        <v>19</v>
      </c>
      <c r="E471" s="10" t="s">
        <v>246</v>
      </c>
      <c r="F471" s="10">
        <f t="shared" si="71"/>
        <v>319</v>
      </c>
      <c r="G471" s="33"/>
      <c r="H471" s="33"/>
      <c r="I471" s="10"/>
      <c r="J471" s="12"/>
      <c r="K471" s="12">
        <f t="shared" si="72"/>
        <v>0</v>
      </c>
      <c r="L471" s="38">
        <f>VLOOKUP(B471,[1]Ост_все!$F$2:$N$1022,9,0)</f>
        <v>178.2</v>
      </c>
    </row>
    <row r="472" spans="1:12" s="9" customFormat="1" ht="126" customHeight="1" x14ac:dyDescent="0.3">
      <c r="A472" s="11"/>
      <c r="B472" s="18" t="s">
        <v>1029</v>
      </c>
      <c r="C472" s="10" t="s">
        <v>1030</v>
      </c>
      <c r="D472" s="10" t="s">
        <v>19</v>
      </c>
      <c r="E472" s="10" t="s">
        <v>246</v>
      </c>
      <c r="F472" s="10">
        <f t="shared" si="71"/>
        <v>319</v>
      </c>
      <c r="G472" s="33"/>
      <c r="H472" s="33"/>
      <c r="I472" s="10"/>
      <c r="J472" s="12"/>
      <c r="K472" s="12">
        <f t="shared" si="72"/>
        <v>0</v>
      </c>
      <c r="L472" s="38">
        <f>VLOOKUP(B472,[1]Ост_все!$F$2:$N$1022,9,0)</f>
        <v>220.2</v>
      </c>
    </row>
    <row r="473" spans="1:12" s="9" customFormat="1" ht="126" customHeight="1" x14ac:dyDescent="0.3">
      <c r="A473" s="11"/>
      <c r="B473" s="18" t="s">
        <v>1031</v>
      </c>
      <c r="C473" s="10" t="s">
        <v>1032</v>
      </c>
      <c r="D473" s="10" t="s">
        <v>19</v>
      </c>
      <c r="E473" s="10" t="s">
        <v>246</v>
      </c>
      <c r="F473" s="10">
        <f t="shared" si="71"/>
        <v>319</v>
      </c>
      <c r="G473" s="33"/>
      <c r="H473" s="33"/>
      <c r="I473" s="10"/>
      <c r="J473" s="12"/>
      <c r="K473" s="12">
        <f t="shared" si="72"/>
        <v>0</v>
      </c>
      <c r="L473" s="38">
        <f>VLOOKUP(B473,[1]Ост_все!$F$2:$N$1022,9,0)</f>
        <v>309.39999999999998</v>
      </c>
    </row>
    <row r="474" spans="1:12" s="9" customFormat="1" ht="126" customHeight="1" x14ac:dyDescent="0.3">
      <c r="A474" s="11"/>
      <c r="B474" s="18" t="s">
        <v>1033</v>
      </c>
      <c r="C474" s="10" t="s">
        <v>1034</v>
      </c>
      <c r="D474" s="10" t="s">
        <v>19</v>
      </c>
      <c r="E474" s="10" t="s">
        <v>246</v>
      </c>
      <c r="F474" s="10">
        <f t="shared" si="71"/>
        <v>319</v>
      </c>
      <c r="G474" s="33"/>
      <c r="H474" s="33"/>
      <c r="I474" s="10"/>
      <c r="J474" s="12"/>
      <c r="K474" s="12">
        <f t="shared" si="72"/>
        <v>0</v>
      </c>
      <c r="L474" s="38">
        <f>VLOOKUP(B474,[1]Ост_все!$F$2:$N$1022,9,0)</f>
        <v>404.2</v>
      </c>
    </row>
    <row r="475" spans="1:12" s="9" customFormat="1" ht="126" customHeight="1" x14ac:dyDescent="0.3">
      <c r="A475" s="11"/>
      <c r="B475" s="18" t="s">
        <v>1035</v>
      </c>
      <c r="C475" s="10" t="s">
        <v>1036</v>
      </c>
      <c r="D475" s="10" t="s">
        <v>19</v>
      </c>
      <c r="E475" s="10" t="s">
        <v>246</v>
      </c>
      <c r="F475" s="10">
        <f t="shared" si="71"/>
        <v>319</v>
      </c>
      <c r="G475" s="33"/>
      <c r="H475" s="33"/>
      <c r="I475" s="10"/>
      <c r="J475" s="12"/>
      <c r="K475" s="12">
        <f t="shared" si="72"/>
        <v>0</v>
      </c>
      <c r="L475" s="38">
        <f>VLOOKUP(B475,[1]Ост_все!$F$2:$N$1022,9,0)</f>
        <v>166.4</v>
      </c>
    </row>
    <row r="476" spans="1:12" s="9" customFormat="1" ht="126" customHeight="1" x14ac:dyDescent="0.3">
      <c r="A476" s="11"/>
      <c r="B476" s="18" t="s">
        <v>1037</v>
      </c>
      <c r="C476" s="10" t="s">
        <v>1038</v>
      </c>
      <c r="D476" s="10" t="s">
        <v>82</v>
      </c>
      <c r="E476" s="10" t="s">
        <v>261</v>
      </c>
      <c r="F476" s="10">
        <f t="shared" si="71"/>
        <v>289</v>
      </c>
      <c r="G476" s="33"/>
      <c r="H476" s="33"/>
      <c r="I476" s="10"/>
      <c r="J476" s="12"/>
      <c r="K476" s="12">
        <f t="shared" si="72"/>
        <v>0</v>
      </c>
      <c r="L476" s="38">
        <f>VLOOKUP(B476,[1]Ост_все!$F$2:$N$1022,9,0)</f>
        <v>730</v>
      </c>
    </row>
    <row r="477" spans="1:12" s="9" customFormat="1" ht="126" customHeight="1" x14ac:dyDescent="0.3">
      <c r="A477" s="11"/>
      <c r="B477" s="18" t="s">
        <v>1039</v>
      </c>
      <c r="C477" s="10" t="s">
        <v>1040</v>
      </c>
      <c r="D477" s="10" t="s">
        <v>82</v>
      </c>
      <c r="E477" s="10" t="s">
        <v>173</v>
      </c>
      <c r="F477" s="10">
        <f t="shared" si="71"/>
        <v>119</v>
      </c>
      <c r="G477" s="33">
        <v>42</v>
      </c>
      <c r="H477" s="43">
        <f>G477/E477-1</f>
        <v>-0.64705882352941169</v>
      </c>
      <c r="I477" s="10"/>
      <c r="J477" s="12"/>
      <c r="K477" s="12">
        <f t="shared" si="72"/>
        <v>0</v>
      </c>
      <c r="L477" s="38">
        <f>VLOOKUP(B477,[1]Ост_все!$F$2:$N$1022,9,0)</f>
        <v>36</v>
      </c>
    </row>
    <row r="478" spans="1:12" s="9" customFormat="1" ht="126" customHeight="1" x14ac:dyDescent="0.3">
      <c r="A478" s="11"/>
      <c r="B478" s="18" t="s">
        <v>1041</v>
      </c>
      <c r="C478" s="10" t="s">
        <v>1042</v>
      </c>
      <c r="D478" s="10" t="s">
        <v>82</v>
      </c>
      <c r="E478" s="10" t="s">
        <v>186</v>
      </c>
      <c r="F478" s="10">
        <f t="shared" si="71"/>
        <v>259</v>
      </c>
      <c r="G478" s="33"/>
      <c r="H478" s="33"/>
      <c r="I478" s="10"/>
      <c r="J478" s="12"/>
      <c r="K478" s="12">
        <f t="shared" si="72"/>
        <v>0</v>
      </c>
      <c r="L478" s="38">
        <f>VLOOKUP(B478,[1]Ост_все!$F$2:$N$1022,9,0)</f>
        <v>424</v>
      </c>
    </row>
    <row r="479" spans="1:12" s="9" customFormat="1" ht="111.9" customHeight="1" x14ac:dyDescent="0.3">
      <c r="A479" s="11"/>
      <c r="B479" s="18" t="s">
        <v>1043</v>
      </c>
      <c r="C479" s="10" t="s">
        <v>1044</v>
      </c>
      <c r="D479" s="10" t="s">
        <v>19</v>
      </c>
      <c r="E479" s="10" t="s">
        <v>64</v>
      </c>
      <c r="F479" s="10">
        <f t="shared" si="71"/>
        <v>199</v>
      </c>
      <c r="G479" s="33"/>
      <c r="H479" s="33"/>
      <c r="I479" s="10" t="s">
        <v>1310</v>
      </c>
      <c r="J479" s="12"/>
      <c r="K479" s="12">
        <f t="shared" si="72"/>
        <v>0</v>
      </c>
      <c r="L479" s="38">
        <f>VLOOKUP(B479,[1]Ост_все!$F$2:$N$1022,9,0)</f>
        <v>70</v>
      </c>
    </row>
    <row r="480" spans="1:12" s="9" customFormat="1" ht="126" customHeight="1" x14ac:dyDescent="0.3">
      <c r="A480" s="11"/>
      <c r="B480" s="18" t="s">
        <v>1045</v>
      </c>
      <c r="C480" s="10" t="s">
        <v>1046</v>
      </c>
      <c r="D480" s="10" t="s">
        <v>19</v>
      </c>
      <c r="E480" s="10" t="s">
        <v>102</v>
      </c>
      <c r="F480" s="10">
        <f t="shared" si="71"/>
        <v>29</v>
      </c>
      <c r="G480" s="33"/>
      <c r="H480" s="33"/>
      <c r="I480" s="10"/>
      <c r="J480" s="12"/>
      <c r="K480" s="12">
        <f t="shared" si="72"/>
        <v>0</v>
      </c>
      <c r="L480" s="38">
        <f>VLOOKUP(B480,[1]Ост_все!$F$2:$N$1022,9,0)</f>
        <v>4902</v>
      </c>
    </row>
    <row r="481" spans="1:12" s="9" customFormat="1" ht="126" customHeight="1" x14ac:dyDescent="0.3">
      <c r="A481" s="11"/>
      <c r="B481" s="18" t="s">
        <v>1048</v>
      </c>
      <c r="C481" s="10" t="s">
        <v>1049</v>
      </c>
      <c r="D481" s="10" t="s">
        <v>19</v>
      </c>
      <c r="E481" s="10" t="s">
        <v>102</v>
      </c>
      <c r="F481" s="10">
        <f t="shared" si="71"/>
        <v>29</v>
      </c>
      <c r="G481" s="33"/>
      <c r="H481" s="33"/>
      <c r="I481" s="10"/>
      <c r="J481" s="12"/>
      <c r="K481" s="12">
        <f t="shared" si="72"/>
        <v>0</v>
      </c>
      <c r="L481" s="38">
        <f>VLOOKUP(B481,[1]Ост_все!$F$2:$N$1022,9,0)</f>
        <v>1617</v>
      </c>
    </row>
    <row r="482" spans="1:12" s="9" customFormat="1" ht="126" customHeight="1" x14ac:dyDescent="0.3">
      <c r="A482" s="11"/>
      <c r="B482" s="18" t="s">
        <v>1050</v>
      </c>
      <c r="C482" s="10" t="s">
        <v>1051</v>
      </c>
      <c r="D482" s="10" t="s">
        <v>19</v>
      </c>
      <c r="E482" s="10" t="s">
        <v>160</v>
      </c>
      <c r="F482" s="10">
        <f t="shared" si="71"/>
        <v>59</v>
      </c>
      <c r="G482" s="33"/>
      <c r="H482" s="33"/>
      <c r="I482" s="10"/>
      <c r="J482" s="12"/>
      <c r="K482" s="12">
        <f t="shared" si="72"/>
        <v>0</v>
      </c>
      <c r="L482" s="38">
        <f>VLOOKUP(B482,[1]Ост_все!$F$2:$N$1022,9,0)</f>
        <v>313</v>
      </c>
    </row>
    <row r="483" spans="1:12" s="9" customFormat="1" ht="126" customHeight="1" x14ac:dyDescent="0.3">
      <c r="A483" s="11"/>
      <c r="B483" s="18" t="s">
        <v>1052</v>
      </c>
      <c r="C483" s="10" t="s">
        <v>1053</v>
      </c>
      <c r="D483" s="10" t="s">
        <v>19</v>
      </c>
      <c r="E483" s="10" t="s">
        <v>102</v>
      </c>
      <c r="F483" s="10">
        <f t="shared" si="71"/>
        <v>29</v>
      </c>
      <c r="G483" s="33"/>
      <c r="H483" s="33"/>
      <c r="I483" s="10"/>
      <c r="J483" s="12"/>
      <c r="K483" s="12">
        <f t="shared" si="72"/>
        <v>0</v>
      </c>
      <c r="L483" s="38">
        <f>VLOOKUP(B483,[1]Ост_все!$F$2:$N$1022,9,0)</f>
        <v>1882</v>
      </c>
    </row>
    <row r="484" spans="1:12" s="9" customFormat="1" ht="126" customHeight="1" x14ac:dyDescent="0.3">
      <c r="A484" s="11"/>
      <c r="B484" s="18" t="s">
        <v>1054</v>
      </c>
      <c r="C484" s="10" t="s">
        <v>1055</v>
      </c>
      <c r="D484" s="10" t="s">
        <v>19</v>
      </c>
      <c r="E484" s="10" t="s">
        <v>102</v>
      </c>
      <c r="F484" s="10">
        <f t="shared" si="71"/>
        <v>29</v>
      </c>
      <c r="G484" s="33"/>
      <c r="H484" s="33"/>
      <c r="I484" s="10"/>
      <c r="J484" s="12"/>
      <c r="K484" s="12">
        <f t="shared" si="72"/>
        <v>0</v>
      </c>
      <c r="L484" s="38">
        <f>VLOOKUP(B484,[1]Ост_все!$F$2:$N$1022,9,0)</f>
        <v>1163</v>
      </c>
    </row>
    <row r="485" spans="1:12" s="9" customFormat="1" ht="126" customHeight="1" x14ac:dyDescent="0.3">
      <c r="A485" s="11"/>
      <c r="B485" s="18" t="s">
        <v>1056</v>
      </c>
      <c r="C485" s="10" t="s">
        <v>1057</v>
      </c>
      <c r="D485" s="10" t="s">
        <v>19</v>
      </c>
      <c r="E485" s="10" t="s">
        <v>160</v>
      </c>
      <c r="F485" s="10">
        <f t="shared" si="71"/>
        <v>59</v>
      </c>
      <c r="G485" s="33"/>
      <c r="H485" s="33"/>
      <c r="I485" s="10"/>
      <c r="J485" s="12"/>
      <c r="K485" s="12">
        <f t="shared" si="72"/>
        <v>0</v>
      </c>
      <c r="L485" s="38">
        <f>VLOOKUP(B485,[1]Ост_все!$F$2:$N$1022,9,0)</f>
        <v>1041</v>
      </c>
    </row>
    <row r="486" spans="1:12" s="7" customFormat="1" ht="15.9" customHeight="1" x14ac:dyDescent="0.3">
      <c r="A486" s="48" t="s">
        <v>1058</v>
      </c>
      <c r="B486" s="49"/>
      <c r="C486" s="48"/>
      <c r="D486" s="48"/>
      <c r="E486" s="48"/>
      <c r="F486" s="48"/>
      <c r="G486" s="48"/>
      <c r="H486" s="48"/>
      <c r="I486" s="48"/>
      <c r="J486" s="48"/>
      <c r="K486" s="48"/>
      <c r="L486" s="38"/>
    </row>
    <row r="487" spans="1:12" s="9" customFormat="1" ht="126" customHeight="1" x14ac:dyDescent="0.3">
      <c r="A487" s="11"/>
      <c r="B487" s="18" t="s">
        <v>1059</v>
      </c>
      <c r="C487" s="10" t="s">
        <v>1060</v>
      </c>
      <c r="D487" s="10" t="s">
        <v>19</v>
      </c>
      <c r="E487" s="10" t="s">
        <v>972</v>
      </c>
      <c r="F487" s="10">
        <f t="shared" ref="F487:F512" si="73">ROUND((((100-$J$2)/100)*E487),2)</f>
        <v>489</v>
      </c>
      <c r="G487" s="33"/>
      <c r="H487" s="33"/>
      <c r="I487" s="10"/>
      <c r="J487" s="12"/>
      <c r="K487" s="12">
        <f t="shared" ref="K487:K512" si="74">IF(G487&gt;0,G487*J487,J487*F487)</f>
        <v>0</v>
      </c>
      <c r="L487" s="38">
        <f>VLOOKUP(B487,[1]Ост_все!$F$2:$N$1022,9,0)</f>
        <v>382</v>
      </c>
    </row>
    <row r="488" spans="1:12" s="9" customFormat="1" ht="126" customHeight="1" x14ac:dyDescent="0.3">
      <c r="A488" s="11"/>
      <c r="B488" s="18" t="s">
        <v>1061</v>
      </c>
      <c r="C488" s="10" t="s">
        <v>1062</v>
      </c>
      <c r="D488" s="10" t="s">
        <v>19</v>
      </c>
      <c r="E488" s="10" t="s">
        <v>972</v>
      </c>
      <c r="F488" s="10">
        <f t="shared" si="73"/>
        <v>489</v>
      </c>
      <c r="G488" s="33"/>
      <c r="H488" s="33"/>
      <c r="I488" s="10"/>
      <c r="J488" s="12"/>
      <c r="K488" s="12">
        <f t="shared" si="74"/>
        <v>0</v>
      </c>
      <c r="L488" s="38">
        <f>VLOOKUP(B488,[1]Ост_все!$F$2:$N$1022,9,0)</f>
        <v>679</v>
      </c>
    </row>
    <row r="489" spans="1:12" s="9" customFormat="1" ht="126" customHeight="1" x14ac:dyDescent="0.3">
      <c r="A489" s="11"/>
      <c r="B489" s="18" t="s">
        <v>1063</v>
      </c>
      <c r="C489" s="10" t="s">
        <v>1064</v>
      </c>
      <c r="D489" s="10" t="s">
        <v>19</v>
      </c>
      <c r="E489" s="10" t="s">
        <v>972</v>
      </c>
      <c r="F489" s="10">
        <f t="shared" si="73"/>
        <v>489</v>
      </c>
      <c r="G489" s="33"/>
      <c r="H489" s="33"/>
      <c r="I489" s="10"/>
      <c r="J489" s="12"/>
      <c r="K489" s="12">
        <f t="shared" si="74"/>
        <v>0</v>
      </c>
      <c r="L489" s="38">
        <f>VLOOKUP(B489,[1]Ост_все!$F$2:$N$1022,9,0)</f>
        <v>928</v>
      </c>
    </row>
    <row r="490" spans="1:12" s="9" customFormat="1" ht="126" customHeight="1" x14ac:dyDescent="0.3">
      <c r="A490" s="11"/>
      <c r="B490" s="18" t="s">
        <v>1065</v>
      </c>
      <c r="C490" s="10" t="s">
        <v>1066</v>
      </c>
      <c r="D490" s="10" t="s">
        <v>19</v>
      </c>
      <c r="E490" s="10" t="s">
        <v>972</v>
      </c>
      <c r="F490" s="10">
        <f t="shared" si="73"/>
        <v>489</v>
      </c>
      <c r="G490" s="33"/>
      <c r="H490" s="33"/>
      <c r="I490" s="10"/>
      <c r="J490" s="12"/>
      <c r="K490" s="12">
        <f t="shared" si="74"/>
        <v>0</v>
      </c>
      <c r="L490" s="38">
        <f>VLOOKUP(B490,[1]Ост_все!$F$2:$N$1022,9,0)</f>
        <v>261</v>
      </c>
    </row>
    <row r="491" spans="1:12" s="9" customFormat="1" ht="126" customHeight="1" x14ac:dyDescent="0.3">
      <c r="A491" s="11"/>
      <c r="B491" s="18" t="s">
        <v>1067</v>
      </c>
      <c r="C491" s="10" t="s">
        <v>1068</v>
      </c>
      <c r="D491" s="10" t="s">
        <v>19</v>
      </c>
      <c r="E491" s="10" t="s">
        <v>972</v>
      </c>
      <c r="F491" s="10">
        <f t="shared" si="73"/>
        <v>489</v>
      </c>
      <c r="G491" s="33"/>
      <c r="H491" s="33"/>
      <c r="I491" s="10"/>
      <c r="J491" s="12"/>
      <c r="K491" s="12">
        <f t="shared" si="74"/>
        <v>0</v>
      </c>
      <c r="L491" s="38">
        <f>VLOOKUP(B491,[1]Ост_все!$F$2:$N$1022,9,0)</f>
        <v>100</v>
      </c>
    </row>
    <row r="492" spans="1:12" s="9" customFormat="1" ht="126" customHeight="1" x14ac:dyDescent="0.3">
      <c r="A492" s="11"/>
      <c r="B492" s="18" t="s">
        <v>1069</v>
      </c>
      <c r="C492" s="10" t="s">
        <v>1070</v>
      </c>
      <c r="D492" s="10" t="s">
        <v>19</v>
      </c>
      <c r="E492" s="10" t="s">
        <v>972</v>
      </c>
      <c r="F492" s="10">
        <f t="shared" si="73"/>
        <v>489</v>
      </c>
      <c r="G492" s="33"/>
      <c r="H492" s="33"/>
      <c r="I492" s="10"/>
      <c r="J492" s="12"/>
      <c r="K492" s="12">
        <f t="shared" si="74"/>
        <v>0</v>
      </c>
      <c r="L492" s="38">
        <f>VLOOKUP(B492,[1]Ост_все!$F$2:$N$1022,9,0)</f>
        <v>803</v>
      </c>
    </row>
    <row r="493" spans="1:12" s="9" customFormat="1" ht="126" customHeight="1" x14ac:dyDescent="0.3">
      <c r="A493" s="11"/>
      <c r="B493" s="18" t="s">
        <v>1071</v>
      </c>
      <c r="C493" s="10" t="s">
        <v>1072</v>
      </c>
      <c r="D493" s="10" t="s">
        <v>19</v>
      </c>
      <c r="E493" s="10" t="s">
        <v>313</v>
      </c>
      <c r="F493" s="10">
        <f t="shared" si="73"/>
        <v>129</v>
      </c>
      <c r="G493" s="33">
        <v>20</v>
      </c>
      <c r="H493" s="43">
        <f t="shared" ref="H493:H496" si="75">G493/E493-1</f>
        <v>-0.84496124031007747</v>
      </c>
      <c r="I493" s="10" t="s">
        <v>88</v>
      </c>
      <c r="J493" s="12"/>
      <c r="K493" s="12">
        <f t="shared" si="74"/>
        <v>0</v>
      </c>
      <c r="L493" s="38">
        <f>VLOOKUP(B493,[1]Ост_все!$F$2:$N$1022,9,0)</f>
        <v>2998</v>
      </c>
    </row>
    <row r="494" spans="1:12" s="9" customFormat="1" ht="126" customHeight="1" x14ac:dyDescent="0.3">
      <c r="A494" s="11"/>
      <c r="B494" s="18" t="s">
        <v>1073</v>
      </c>
      <c r="C494" s="10" t="s">
        <v>1074</v>
      </c>
      <c r="D494" s="10" t="s">
        <v>19</v>
      </c>
      <c r="E494" s="10" t="s">
        <v>313</v>
      </c>
      <c r="F494" s="10">
        <f t="shared" si="73"/>
        <v>129</v>
      </c>
      <c r="G494" s="33">
        <v>20</v>
      </c>
      <c r="H494" s="43">
        <f t="shared" si="75"/>
        <v>-0.84496124031007747</v>
      </c>
      <c r="I494" s="10"/>
      <c r="J494" s="12"/>
      <c r="K494" s="12">
        <f t="shared" si="74"/>
        <v>0</v>
      </c>
      <c r="L494" s="38">
        <f>VLOOKUP(B494,[1]Ост_все!$F$2:$N$1022,9,0)</f>
        <v>1501</v>
      </c>
    </row>
    <row r="495" spans="1:12" s="9" customFormat="1" ht="126" customHeight="1" x14ac:dyDescent="0.3">
      <c r="A495" s="11"/>
      <c r="B495" s="18" t="s">
        <v>1075</v>
      </c>
      <c r="C495" s="10" t="s">
        <v>1076</v>
      </c>
      <c r="D495" s="10" t="s">
        <v>19</v>
      </c>
      <c r="E495" s="10" t="s">
        <v>144</v>
      </c>
      <c r="F495" s="10">
        <f t="shared" si="73"/>
        <v>159</v>
      </c>
      <c r="G495" s="33">
        <v>20</v>
      </c>
      <c r="H495" s="43">
        <f t="shared" si="75"/>
        <v>-0.87421383647798745</v>
      </c>
      <c r="I495" s="10"/>
      <c r="J495" s="12"/>
      <c r="K495" s="12">
        <f t="shared" si="74"/>
        <v>0</v>
      </c>
      <c r="L495" s="38">
        <f>VLOOKUP(B495,[1]Ост_все!$F$2:$N$1022,9,0)</f>
        <v>439</v>
      </c>
    </row>
    <row r="496" spans="1:12" s="9" customFormat="1" ht="126" customHeight="1" x14ac:dyDescent="0.3">
      <c r="A496" s="11"/>
      <c r="B496" s="18" t="s">
        <v>1077</v>
      </c>
      <c r="C496" s="10" t="s">
        <v>1078</v>
      </c>
      <c r="D496" s="10" t="s">
        <v>19</v>
      </c>
      <c r="E496" s="10" t="s">
        <v>144</v>
      </c>
      <c r="F496" s="10">
        <f t="shared" si="73"/>
        <v>159</v>
      </c>
      <c r="G496" s="33">
        <v>20</v>
      </c>
      <c r="H496" s="43">
        <f t="shared" si="75"/>
        <v>-0.87421383647798745</v>
      </c>
      <c r="I496" s="10"/>
      <c r="J496" s="12"/>
      <c r="K496" s="12">
        <f t="shared" si="74"/>
        <v>0</v>
      </c>
      <c r="L496" s="38">
        <f>VLOOKUP(B496,[1]Ост_все!$F$2:$N$1022,9,0)</f>
        <v>1889</v>
      </c>
    </row>
    <row r="497" spans="1:12" s="9" customFormat="1" ht="126" customHeight="1" x14ac:dyDescent="0.3">
      <c r="A497" s="11"/>
      <c r="B497" s="18" t="s">
        <v>1079</v>
      </c>
      <c r="C497" s="10" t="s">
        <v>1080</v>
      </c>
      <c r="D497" s="10" t="s">
        <v>19</v>
      </c>
      <c r="E497" s="10" t="s">
        <v>313</v>
      </c>
      <c r="F497" s="10">
        <f t="shared" si="73"/>
        <v>129</v>
      </c>
      <c r="G497" s="33"/>
      <c r="H497" s="33"/>
      <c r="I497" s="10"/>
      <c r="J497" s="12"/>
      <c r="K497" s="12">
        <f t="shared" si="74"/>
        <v>0</v>
      </c>
      <c r="L497" s="38">
        <f>VLOOKUP(B497,[1]Ост_все!$F$2:$N$1022,9,0)</f>
        <v>1999</v>
      </c>
    </row>
    <row r="498" spans="1:12" s="9" customFormat="1" ht="126" customHeight="1" x14ac:dyDescent="0.3">
      <c r="A498" s="11"/>
      <c r="B498" s="18" t="s">
        <v>1081</v>
      </c>
      <c r="C498" s="10" t="s">
        <v>1082</v>
      </c>
      <c r="D498" s="10" t="s">
        <v>19</v>
      </c>
      <c r="E498" s="10" t="s">
        <v>313</v>
      </c>
      <c r="F498" s="10">
        <f t="shared" si="73"/>
        <v>129</v>
      </c>
      <c r="G498" s="33"/>
      <c r="H498" s="33"/>
      <c r="I498" s="10"/>
      <c r="J498" s="12"/>
      <c r="K498" s="12">
        <f t="shared" si="74"/>
        <v>0</v>
      </c>
      <c r="L498" s="38">
        <f>VLOOKUP(B498,[1]Ост_все!$F$2:$N$1022,9,0)</f>
        <v>499</v>
      </c>
    </row>
    <row r="499" spans="1:12" s="9" customFormat="1" ht="126" customHeight="1" x14ac:dyDescent="0.3">
      <c r="A499" s="11"/>
      <c r="B499" s="18" t="s">
        <v>1083</v>
      </c>
      <c r="C499" s="10" t="s">
        <v>1084</v>
      </c>
      <c r="D499" s="10" t="s">
        <v>19</v>
      </c>
      <c r="E499" s="10" t="s">
        <v>201</v>
      </c>
      <c r="F499" s="10">
        <f t="shared" si="73"/>
        <v>79</v>
      </c>
      <c r="G499" s="33">
        <v>20</v>
      </c>
      <c r="H499" s="43">
        <f>G499/E499-1</f>
        <v>-0.74683544303797467</v>
      </c>
      <c r="I499" s="10"/>
      <c r="J499" s="12"/>
      <c r="K499" s="12">
        <f t="shared" si="74"/>
        <v>0</v>
      </c>
      <c r="L499" s="38">
        <f>VLOOKUP(B499,[1]Ост_все!$F$2:$N$1022,9,0)</f>
        <v>2543</v>
      </c>
    </row>
    <row r="500" spans="1:12" s="9" customFormat="1" ht="126" customHeight="1" x14ac:dyDescent="0.3">
      <c r="A500" s="11"/>
      <c r="B500" s="18" t="s">
        <v>1085</v>
      </c>
      <c r="C500" s="10" t="s">
        <v>1086</v>
      </c>
      <c r="D500" s="10" t="s">
        <v>19</v>
      </c>
      <c r="E500" s="10" t="s">
        <v>313</v>
      </c>
      <c r="F500" s="10">
        <f t="shared" si="73"/>
        <v>129</v>
      </c>
      <c r="G500" s="33"/>
      <c r="H500" s="33"/>
      <c r="I500" s="10"/>
      <c r="J500" s="12"/>
      <c r="K500" s="12">
        <f t="shared" si="74"/>
        <v>0</v>
      </c>
      <c r="L500" s="38">
        <f>VLOOKUP(B500,[1]Ост_все!$F$2:$N$1022,9,0)</f>
        <v>1634</v>
      </c>
    </row>
    <row r="501" spans="1:12" s="9" customFormat="1" ht="126" customHeight="1" x14ac:dyDescent="0.3">
      <c r="A501" s="11"/>
      <c r="B501" s="18" t="s">
        <v>1087</v>
      </c>
      <c r="C501" s="10" t="s">
        <v>1088</v>
      </c>
      <c r="D501" s="10" t="s">
        <v>19</v>
      </c>
      <c r="E501" s="10" t="s">
        <v>313</v>
      </c>
      <c r="F501" s="10">
        <f t="shared" si="73"/>
        <v>129</v>
      </c>
      <c r="G501" s="33">
        <v>20</v>
      </c>
      <c r="H501" s="43">
        <f t="shared" ref="H501:H504" si="76">G501/E501-1</f>
        <v>-0.84496124031007747</v>
      </c>
      <c r="I501" s="10"/>
      <c r="J501" s="12"/>
      <c r="K501" s="12">
        <f t="shared" si="74"/>
        <v>0</v>
      </c>
      <c r="L501" s="38">
        <f>VLOOKUP(B501,[1]Ост_все!$F$2:$N$1022,9,0)</f>
        <v>303</v>
      </c>
    </row>
    <row r="502" spans="1:12" s="9" customFormat="1" ht="126" customHeight="1" x14ac:dyDescent="0.3">
      <c r="A502" s="11"/>
      <c r="B502" s="18" t="s">
        <v>1089</v>
      </c>
      <c r="C502" s="10" t="s">
        <v>1090</v>
      </c>
      <c r="D502" s="10" t="s">
        <v>19</v>
      </c>
      <c r="E502" s="10" t="s">
        <v>313</v>
      </c>
      <c r="F502" s="10">
        <f t="shared" si="73"/>
        <v>129</v>
      </c>
      <c r="G502" s="33">
        <v>20</v>
      </c>
      <c r="H502" s="43">
        <f t="shared" si="76"/>
        <v>-0.84496124031007747</v>
      </c>
      <c r="I502" s="10"/>
      <c r="J502" s="12"/>
      <c r="K502" s="12">
        <f t="shared" si="74"/>
        <v>0</v>
      </c>
      <c r="L502" s="38">
        <f>VLOOKUP(B502,[1]Ост_все!$F$2:$N$1022,9,0)</f>
        <v>541</v>
      </c>
    </row>
    <row r="503" spans="1:12" s="9" customFormat="1" ht="126" customHeight="1" x14ac:dyDescent="0.3">
      <c r="A503" s="11"/>
      <c r="B503" s="18" t="s">
        <v>1091</v>
      </c>
      <c r="C503" s="10" t="s">
        <v>1092</v>
      </c>
      <c r="D503" s="10" t="s">
        <v>19</v>
      </c>
      <c r="E503" s="10" t="s">
        <v>313</v>
      </c>
      <c r="F503" s="10">
        <f t="shared" si="73"/>
        <v>129</v>
      </c>
      <c r="G503" s="33">
        <v>20</v>
      </c>
      <c r="H503" s="43">
        <f t="shared" si="76"/>
        <v>-0.84496124031007747</v>
      </c>
      <c r="I503" s="10"/>
      <c r="J503" s="12"/>
      <c r="K503" s="12">
        <f t="shared" si="74"/>
        <v>0</v>
      </c>
      <c r="L503" s="38">
        <f>VLOOKUP(B503,[1]Ост_все!$F$2:$N$1022,9,0)</f>
        <v>3440</v>
      </c>
    </row>
    <row r="504" spans="1:12" s="9" customFormat="1" ht="126" customHeight="1" x14ac:dyDescent="0.3">
      <c r="A504" s="11"/>
      <c r="B504" s="18" t="s">
        <v>1093</v>
      </c>
      <c r="C504" s="10" t="s">
        <v>1094</v>
      </c>
      <c r="D504" s="10" t="s">
        <v>19</v>
      </c>
      <c r="E504" s="10" t="s">
        <v>144</v>
      </c>
      <c r="F504" s="10">
        <f t="shared" si="73"/>
        <v>159</v>
      </c>
      <c r="G504" s="33">
        <v>30</v>
      </c>
      <c r="H504" s="43">
        <f t="shared" si="76"/>
        <v>-0.81132075471698117</v>
      </c>
      <c r="I504" s="10"/>
      <c r="J504" s="12"/>
      <c r="K504" s="12">
        <f t="shared" si="74"/>
        <v>0</v>
      </c>
      <c r="L504" s="38">
        <f>VLOOKUP(B504,[1]Ост_все!$F$2:$N$1022,9,0)</f>
        <v>2595</v>
      </c>
    </row>
    <row r="505" spans="1:12" s="9" customFormat="1" ht="126" customHeight="1" x14ac:dyDescent="0.3">
      <c r="A505" s="11"/>
      <c r="B505" s="18" t="s">
        <v>1095</v>
      </c>
      <c r="C505" s="10" t="s">
        <v>1096</v>
      </c>
      <c r="D505" s="10" t="s">
        <v>19</v>
      </c>
      <c r="E505" s="10" t="s">
        <v>144</v>
      </c>
      <c r="F505" s="10">
        <f t="shared" si="73"/>
        <v>159</v>
      </c>
      <c r="G505" s="33"/>
      <c r="H505" s="33"/>
      <c r="I505" s="10"/>
      <c r="J505" s="12"/>
      <c r="K505" s="12">
        <f t="shared" si="74"/>
        <v>0</v>
      </c>
      <c r="L505" s="38">
        <f>VLOOKUP(B505,[1]Ост_все!$F$2:$N$1022,9,0)</f>
        <v>380</v>
      </c>
    </row>
    <row r="506" spans="1:12" s="9" customFormat="1" ht="126" customHeight="1" x14ac:dyDescent="0.3">
      <c r="A506" s="11"/>
      <c r="B506" s="18" t="s">
        <v>1097</v>
      </c>
      <c r="C506" s="10" t="s">
        <v>1098</v>
      </c>
      <c r="D506" s="10" t="s">
        <v>19</v>
      </c>
      <c r="E506" s="10" t="s">
        <v>313</v>
      </c>
      <c r="F506" s="10">
        <f t="shared" si="73"/>
        <v>129</v>
      </c>
      <c r="G506" s="33"/>
      <c r="H506" s="33"/>
      <c r="I506" s="10"/>
      <c r="J506" s="12"/>
      <c r="K506" s="12">
        <f t="shared" si="74"/>
        <v>0</v>
      </c>
      <c r="L506" s="38">
        <f>VLOOKUP(B506,[1]Ост_все!$F$2:$N$1022,9,0)</f>
        <v>983</v>
      </c>
    </row>
    <row r="507" spans="1:12" s="9" customFormat="1" ht="126" customHeight="1" x14ac:dyDescent="0.3">
      <c r="A507" s="11"/>
      <c r="B507" s="18" t="s">
        <v>1099</v>
      </c>
      <c r="C507" s="10" t="s">
        <v>1100</v>
      </c>
      <c r="D507" s="10" t="s">
        <v>19</v>
      </c>
      <c r="E507" s="10" t="s">
        <v>313</v>
      </c>
      <c r="F507" s="10">
        <f t="shared" si="73"/>
        <v>129</v>
      </c>
      <c r="G507" s="33">
        <v>20</v>
      </c>
      <c r="H507" s="43">
        <f t="shared" ref="H507:H509" si="77">G507/E507-1</f>
        <v>-0.84496124031007747</v>
      </c>
      <c r="I507" s="10"/>
      <c r="J507" s="12"/>
      <c r="K507" s="12">
        <f t="shared" si="74"/>
        <v>0</v>
      </c>
      <c r="L507" s="38">
        <f>VLOOKUP(B507,[1]Ост_все!$F$2:$N$1022,9,0)</f>
        <v>910</v>
      </c>
    </row>
    <row r="508" spans="1:12" s="9" customFormat="1" ht="126" customHeight="1" x14ac:dyDescent="0.3">
      <c r="A508" s="11"/>
      <c r="B508" s="18" t="s">
        <v>1101</v>
      </c>
      <c r="C508" s="10" t="s">
        <v>1102</v>
      </c>
      <c r="D508" s="10" t="s">
        <v>19</v>
      </c>
      <c r="E508" s="10" t="s">
        <v>313</v>
      </c>
      <c r="F508" s="10">
        <f t="shared" si="73"/>
        <v>129</v>
      </c>
      <c r="G508" s="33">
        <v>20</v>
      </c>
      <c r="H508" s="43">
        <f t="shared" si="77"/>
        <v>-0.84496124031007747</v>
      </c>
      <c r="I508" s="10"/>
      <c r="J508" s="12"/>
      <c r="K508" s="12">
        <f t="shared" si="74"/>
        <v>0</v>
      </c>
      <c r="L508" s="38">
        <f>VLOOKUP(B508,[1]Ост_все!$F$2:$N$1022,9,0)</f>
        <v>4662</v>
      </c>
    </row>
    <row r="509" spans="1:12" s="9" customFormat="1" ht="126" customHeight="1" x14ac:dyDescent="0.3">
      <c r="A509" s="11"/>
      <c r="B509" s="18" t="s">
        <v>1103</v>
      </c>
      <c r="C509" s="10" t="s">
        <v>1104</v>
      </c>
      <c r="D509" s="10" t="s">
        <v>19</v>
      </c>
      <c r="E509" s="10" t="s">
        <v>313</v>
      </c>
      <c r="F509" s="10">
        <f t="shared" si="73"/>
        <v>129</v>
      </c>
      <c r="G509" s="33">
        <v>20</v>
      </c>
      <c r="H509" s="43">
        <f t="shared" si="77"/>
        <v>-0.84496124031007747</v>
      </c>
      <c r="I509" s="10"/>
      <c r="J509" s="12"/>
      <c r="K509" s="12">
        <f t="shared" si="74"/>
        <v>0</v>
      </c>
      <c r="L509" s="38">
        <f>VLOOKUP(B509,[1]Ост_все!$F$2:$N$1022,9,0)</f>
        <v>1583</v>
      </c>
    </row>
    <row r="510" spans="1:12" s="9" customFormat="1" ht="126" customHeight="1" x14ac:dyDescent="0.3">
      <c r="A510" s="11"/>
      <c r="B510" s="18" t="s">
        <v>1105</v>
      </c>
      <c r="C510" s="10" t="s">
        <v>1106</v>
      </c>
      <c r="D510" s="10" t="s">
        <v>82</v>
      </c>
      <c r="E510" s="10" t="s">
        <v>134</v>
      </c>
      <c r="F510" s="10">
        <f t="shared" si="73"/>
        <v>399</v>
      </c>
      <c r="G510" s="33"/>
      <c r="H510" s="33"/>
      <c r="I510" s="10"/>
      <c r="J510" s="12"/>
      <c r="K510" s="12">
        <f t="shared" si="74"/>
        <v>0</v>
      </c>
      <c r="L510" s="38">
        <f>VLOOKUP(B510,[1]Ост_все!$F$2:$N$1022,9,0)</f>
        <v>2104</v>
      </c>
    </row>
    <row r="511" spans="1:12" s="9" customFormat="1" ht="126" customHeight="1" x14ac:dyDescent="0.3">
      <c r="A511" s="11"/>
      <c r="B511" s="18" t="s">
        <v>1107</v>
      </c>
      <c r="C511" s="10" t="s">
        <v>1108</v>
      </c>
      <c r="D511" s="10" t="s">
        <v>82</v>
      </c>
      <c r="E511" s="10" t="s">
        <v>134</v>
      </c>
      <c r="F511" s="10">
        <f t="shared" si="73"/>
        <v>399</v>
      </c>
      <c r="G511" s="33"/>
      <c r="H511" s="33"/>
      <c r="I511" s="10"/>
      <c r="J511" s="12"/>
      <c r="K511" s="12">
        <f t="shared" si="74"/>
        <v>0</v>
      </c>
      <c r="L511" s="38">
        <f>VLOOKUP(B511,[1]Ост_все!$F$2:$N$1022,9,0)</f>
        <v>1277</v>
      </c>
    </row>
    <row r="512" spans="1:12" s="9" customFormat="1" ht="168" customHeight="1" x14ac:dyDescent="0.3">
      <c r="A512" s="11"/>
      <c r="B512" s="18" t="s">
        <v>1109</v>
      </c>
      <c r="C512" s="10" t="s">
        <v>1110</v>
      </c>
      <c r="D512" s="10" t="s">
        <v>82</v>
      </c>
      <c r="E512" s="10" t="s">
        <v>134</v>
      </c>
      <c r="F512" s="10">
        <f t="shared" si="73"/>
        <v>399</v>
      </c>
      <c r="G512" s="33"/>
      <c r="H512" s="33"/>
      <c r="I512" s="10"/>
      <c r="J512" s="12"/>
      <c r="K512" s="12">
        <f t="shared" si="74"/>
        <v>0</v>
      </c>
      <c r="L512" s="38">
        <f>VLOOKUP(B512,[1]Ост_все!$F$2:$N$1022,9,0)</f>
        <v>765</v>
      </c>
    </row>
    <row r="513" spans="1:12" s="7" customFormat="1" ht="15.9" customHeight="1" x14ac:dyDescent="0.3">
      <c r="A513" s="48" t="s">
        <v>1111</v>
      </c>
      <c r="B513" s="49"/>
      <c r="C513" s="48"/>
      <c r="D513" s="48"/>
      <c r="E513" s="48"/>
      <c r="F513" s="48"/>
      <c r="G513" s="48"/>
      <c r="H513" s="48"/>
      <c r="I513" s="48"/>
      <c r="J513" s="48"/>
      <c r="K513" s="48"/>
      <c r="L513" s="38"/>
    </row>
    <row r="514" spans="1:12" s="9" customFormat="1" ht="126" customHeight="1" x14ac:dyDescent="0.3">
      <c r="A514" s="11"/>
      <c r="B514" s="18" t="s">
        <v>1112</v>
      </c>
      <c r="C514" s="10" t="s">
        <v>1113</v>
      </c>
      <c r="D514" s="10" t="s">
        <v>19</v>
      </c>
      <c r="E514" s="10" t="s">
        <v>160</v>
      </c>
      <c r="F514" s="10">
        <f t="shared" ref="F514:F526" si="78">ROUND((((100-$J$2)/100)*E514),2)</f>
        <v>59</v>
      </c>
      <c r="G514" s="33"/>
      <c r="H514" s="33"/>
      <c r="I514" s="10"/>
      <c r="J514" s="12"/>
      <c r="K514" s="12">
        <f t="shared" ref="K514:K520" si="79">IF(G514&gt;0,G514*J514,J514*F514)</f>
        <v>0</v>
      </c>
      <c r="L514" s="38">
        <f>VLOOKUP(B514,[1]Ост_все!$F$2:$N$1022,9,0)</f>
        <v>41</v>
      </c>
    </row>
    <row r="515" spans="1:12" s="7" customFormat="1" ht="126" customHeight="1" x14ac:dyDescent="0.3">
      <c r="A515" s="11"/>
      <c r="B515" s="18" t="s">
        <v>1114</v>
      </c>
      <c r="C515" s="10" t="s">
        <v>1115</v>
      </c>
      <c r="D515" s="10" t="s">
        <v>19</v>
      </c>
      <c r="E515" s="10" t="s">
        <v>160</v>
      </c>
      <c r="F515" s="10">
        <f t="shared" si="78"/>
        <v>59</v>
      </c>
      <c r="G515" s="33"/>
      <c r="H515" s="33"/>
      <c r="I515" s="10" t="s">
        <v>65</v>
      </c>
      <c r="J515" s="12"/>
      <c r="K515" s="12">
        <f t="shared" si="79"/>
        <v>0</v>
      </c>
      <c r="L515" s="38">
        <f>VLOOKUP(B515,[1]Ост_все!$F$2:$N$1022,9,0)</f>
        <v>1921</v>
      </c>
    </row>
    <row r="516" spans="1:12" s="9" customFormat="1" ht="174.9" customHeight="1" x14ac:dyDescent="0.3">
      <c r="A516" s="11"/>
      <c r="B516" s="18" t="s">
        <v>1116</v>
      </c>
      <c r="C516" s="10" t="s">
        <v>1117</v>
      </c>
      <c r="D516" s="10" t="s">
        <v>19</v>
      </c>
      <c r="E516" s="10" t="s">
        <v>160</v>
      </c>
      <c r="F516" s="10">
        <f t="shared" si="78"/>
        <v>59</v>
      </c>
      <c r="G516" s="33">
        <v>13</v>
      </c>
      <c r="H516" s="43">
        <f t="shared" ref="H516:H517" si="80">G516/E516-1</f>
        <v>-0.77966101694915257</v>
      </c>
      <c r="I516" s="10"/>
      <c r="J516" s="12"/>
      <c r="K516" s="12">
        <f t="shared" si="79"/>
        <v>0</v>
      </c>
      <c r="L516" s="38">
        <f>VLOOKUP(B516,[1]Ост_все!$F$2:$N$1022,9,0)</f>
        <v>1703</v>
      </c>
    </row>
    <row r="517" spans="1:12" s="9" customFormat="1" ht="126" customHeight="1" x14ac:dyDescent="0.3">
      <c r="A517" s="11"/>
      <c r="B517" s="18" t="s">
        <v>1118</v>
      </c>
      <c r="C517" s="10" t="s">
        <v>1119</v>
      </c>
      <c r="D517" s="10" t="s">
        <v>19</v>
      </c>
      <c r="E517" s="10" t="s">
        <v>116</v>
      </c>
      <c r="F517" s="10">
        <f t="shared" si="78"/>
        <v>39</v>
      </c>
      <c r="G517" s="33">
        <v>10</v>
      </c>
      <c r="H517" s="43">
        <f t="shared" si="80"/>
        <v>-0.74358974358974361</v>
      </c>
      <c r="I517" s="10"/>
      <c r="J517" s="12"/>
      <c r="K517" s="12">
        <f t="shared" si="79"/>
        <v>0</v>
      </c>
      <c r="L517" s="38">
        <f>VLOOKUP(B517,[1]Ост_все!$F$2:$N$1022,9,0)</f>
        <v>1478</v>
      </c>
    </row>
    <row r="518" spans="1:12" s="9" customFormat="1" ht="126" customHeight="1" x14ac:dyDescent="0.3">
      <c r="A518" s="11"/>
      <c r="B518" s="18" t="s">
        <v>1120</v>
      </c>
      <c r="C518" s="10" t="s">
        <v>1121</v>
      </c>
      <c r="D518" s="10" t="s">
        <v>19</v>
      </c>
      <c r="E518" s="10" t="s">
        <v>160</v>
      </c>
      <c r="F518" s="10">
        <f t="shared" si="78"/>
        <v>59</v>
      </c>
      <c r="G518" s="33"/>
      <c r="H518" s="33"/>
      <c r="I518" s="10"/>
      <c r="J518" s="12"/>
      <c r="K518" s="12">
        <f t="shared" si="79"/>
        <v>0</v>
      </c>
      <c r="L518" s="38">
        <f>VLOOKUP(B518,[1]Ост_все!$F$2:$N$1022,9,0)</f>
        <v>294</v>
      </c>
    </row>
    <row r="519" spans="1:12" s="9" customFormat="1" ht="126" customHeight="1" x14ac:dyDescent="0.3">
      <c r="A519" s="11"/>
      <c r="B519" s="18" t="s">
        <v>1122</v>
      </c>
      <c r="C519" s="10" t="s">
        <v>1123</v>
      </c>
      <c r="D519" s="10" t="s">
        <v>19</v>
      </c>
      <c r="E519" s="10" t="s">
        <v>116</v>
      </c>
      <c r="F519" s="10">
        <f t="shared" si="78"/>
        <v>39</v>
      </c>
      <c r="G519" s="33"/>
      <c r="H519" s="33"/>
      <c r="I519" s="10"/>
      <c r="J519" s="12"/>
      <c r="K519" s="12">
        <f t="shared" si="79"/>
        <v>0</v>
      </c>
      <c r="L519" s="38">
        <f>VLOOKUP(B519,[1]Ост_все!$F$2:$N$1022,9,0)</f>
        <v>197</v>
      </c>
    </row>
    <row r="520" spans="1:12" s="9" customFormat="1" ht="126" customHeight="1" x14ac:dyDescent="0.3">
      <c r="A520" s="11"/>
      <c r="B520" s="18" t="s">
        <v>1124</v>
      </c>
      <c r="C520" s="10" t="s">
        <v>1125</v>
      </c>
      <c r="D520" s="10" t="s">
        <v>19</v>
      </c>
      <c r="E520" s="10" t="s">
        <v>116</v>
      </c>
      <c r="F520" s="10">
        <f t="shared" si="78"/>
        <v>39</v>
      </c>
      <c r="G520" s="33">
        <v>10</v>
      </c>
      <c r="H520" s="43">
        <f>G520/E520-1</f>
        <v>-0.74358974358974361</v>
      </c>
      <c r="I520" s="10"/>
      <c r="J520" s="12"/>
      <c r="K520" s="12">
        <f t="shared" si="79"/>
        <v>0</v>
      </c>
      <c r="L520" s="38">
        <f>VLOOKUP(B520,[1]Ост_все!$F$2:$N$1022,9,0)</f>
        <v>1828</v>
      </c>
    </row>
    <row r="521" spans="1:12" s="7" customFormat="1" ht="126" customHeight="1" x14ac:dyDescent="0.3">
      <c r="A521" s="19"/>
      <c r="B521" s="20" t="s">
        <v>1126</v>
      </c>
      <c r="C521" s="21" t="s">
        <v>1127</v>
      </c>
      <c r="D521" s="21" t="s">
        <v>19</v>
      </c>
      <c r="E521" s="21" t="s">
        <v>160</v>
      </c>
      <c r="F521" s="21">
        <f t="shared" si="78"/>
        <v>59</v>
      </c>
      <c r="G521" s="33"/>
      <c r="H521" s="33"/>
      <c r="I521" s="21" t="s">
        <v>84</v>
      </c>
      <c r="J521" s="22"/>
      <c r="K521" s="22">
        <f>J521*F521</f>
        <v>0</v>
      </c>
      <c r="L521" s="38">
        <f>VLOOKUP(B521,[1]Ост_все!$F$2:$N$1022,9,0)</f>
        <v>1836</v>
      </c>
    </row>
    <row r="522" spans="1:12" s="9" customFormat="1" ht="174.9" customHeight="1" x14ac:dyDescent="0.3">
      <c r="A522" s="11"/>
      <c r="B522" s="18" t="s">
        <v>1128</v>
      </c>
      <c r="C522" s="10" t="s">
        <v>1129</v>
      </c>
      <c r="D522" s="10" t="s">
        <v>19</v>
      </c>
      <c r="E522" s="10" t="s">
        <v>160</v>
      </c>
      <c r="F522" s="10">
        <f t="shared" si="78"/>
        <v>59</v>
      </c>
      <c r="G522" s="33">
        <v>13</v>
      </c>
      <c r="H522" s="43">
        <f>G522/E522-1</f>
        <v>-0.77966101694915257</v>
      </c>
      <c r="I522" s="10"/>
      <c r="J522" s="12"/>
      <c r="K522" s="12">
        <f t="shared" ref="K522:K526" si="81">IF(G522&gt;0,G522*J522,J522*F522)</f>
        <v>0</v>
      </c>
      <c r="L522" s="38">
        <f>VLOOKUP(B522,[1]Ост_все!$F$2:$N$1022,9,0)</f>
        <v>1362</v>
      </c>
    </row>
    <row r="523" spans="1:12" s="9" customFormat="1" ht="174.9" customHeight="1" x14ac:dyDescent="0.3">
      <c r="A523" s="11"/>
      <c r="B523" s="18" t="s">
        <v>1130</v>
      </c>
      <c r="C523" s="10" t="s">
        <v>1131</v>
      </c>
      <c r="D523" s="10" t="s">
        <v>19</v>
      </c>
      <c r="E523" s="10" t="s">
        <v>160</v>
      </c>
      <c r="F523" s="10">
        <f t="shared" si="78"/>
        <v>59</v>
      </c>
      <c r="G523" s="33"/>
      <c r="H523" s="33"/>
      <c r="I523" s="10"/>
      <c r="J523" s="12"/>
      <c r="K523" s="12">
        <f t="shared" si="81"/>
        <v>0</v>
      </c>
      <c r="L523" s="38">
        <f>VLOOKUP(B523,[1]Ост_все!$F$2:$N$1022,9,0)</f>
        <v>412</v>
      </c>
    </row>
    <row r="524" spans="1:12" s="9" customFormat="1" ht="126" customHeight="1" x14ac:dyDescent="0.3">
      <c r="A524" s="11"/>
      <c r="B524" s="18" t="s">
        <v>1132</v>
      </c>
      <c r="C524" s="10" t="s">
        <v>1133</v>
      </c>
      <c r="D524" s="10" t="s">
        <v>19</v>
      </c>
      <c r="E524" s="10" t="s">
        <v>116</v>
      </c>
      <c r="F524" s="10">
        <f t="shared" si="78"/>
        <v>39</v>
      </c>
      <c r="G524" s="33">
        <v>13</v>
      </c>
      <c r="H524" s="43">
        <f t="shared" ref="H524:H526" si="82">G524/E524-1</f>
        <v>-0.66666666666666674</v>
      </c>
      <c r="I524" s="10"/>
      <c r="J524" s="12"/>
      <c r="K524" s="12">
        <f t="shared" si="81"/>
        <v>0</v>
      </c>
      <c r="L524" s="38">
        <f>VLOOKUP(B524,[1]Ост_все!$F$2:$N$1022,9,0)</f>
        <v>748</v>
      </c>
    </row>
    <row r="525" spans="1:12" s="9" customFormat="1" ht="126" customHeight="1" x14ac:dyDescent="0.3">
      <c r="A525" s="11"/>
      <c r="B525" s="18" t="s">
        <v>1134</v>
      </c>
      <c r="C525" s="10" t="s">
        <v>1135</v>
      </c>
      <c r="D525" s="10" t="s">
        <v>19</v>
      </c>
      <c r="E525" s="10" t="s">
        <v>116</v>
      </c>
      <c r="F525" s="10">
        <f t="shared" si="78"/>
        <v>39</v>
      </c>
      <c r="G525" s="33">
        <v>13</v>
      </c>
      <c r="H525" s="43">
        <f t="shared" si="82"/>
        <v>-0.66666666666666674</v>
      </c>
      <c r="I525" s="10"/>
      <c r="J525" s="12"/>
      <c r="K525" s="12">
        <f t="shared" si="81"/>
        <v>0</v>
      </c>
      <c r="L525" s="38">
        <f>VLOOKUP(B525,[1]Ост_все!$F$2:$N$1022,9,0)</f>
        <v>1732</v>
      </c>
    </row>
    <row r="526" spans="1:12" s="9" customFormat="1" ht="126" customHeight="1" x14ac:dyDescent="0.3">
      <c r="A526" s="11"/>
      <c r="B526" s="18" t="s">
        <v>1136</v>
      </c>
      <c r="C526" s="10" t="s">
        <v>1137</v>
      </c>
      <c r="D526" s="10" t="s">
        <v>19</v>
      </c>
      <c r="E526" s="10" t="s">
        <v>160</v>
      </c>
      <c r="F526" s="10">
        <f t="shared" si="78"/>
        <v>59</v>
      </c>
      <c r="G526" s="33">
        <v>13</v>
      </c>
      <c r="H526" s="43">
        <f t="shared" si="82"/>
        <v>-0.77966101694915257</v>
      </c>
      <c r="I526" s="10"/>
      <c r="J526" s="12"/>
      <c r="K526" s="12">
        <f t="shared" si="81"/>
        <v>0</v>
      </c>
      <c r="L526" s="38">
        <f>VLOOKUP(B526,[1]Ост_все!$F$2:$N$1022,9,0)</f>
        <v>812</v>
      </c>
    </row>
    <row r="527" spans="1:12" s="7" customFormat="1" ht="15.9" customHeight="1" x14ac:dyDescent="0.3">
      <c r="A527" s="48" t="s">
        <v>1138</v>
      </c>
      <c r="B527" s="49"/>
      <c r="C527" s="48"/>
      <c r="D527" s="48"/>
      <c r="E527" s="48"/>
      <c r="F527" s="48"/>
      <c r="G527" s="48"/>
      <c r="H527" s="48"/>
      <c r="I527" s="48"/>
      <c r="J527" s="48"/>
      <c r="K527" s="48"/>
      <c r="L527" s="38"/>
    </row>
    <row r="528" spans="1:12" s="9" customFormat="1" ht="126" customHeight="1" x14ac:dyDescent="0.3">
      <c r="A528" s="11"/>
      <c r="B528" s="18" t="s">
        <v>1139</v>
      </c>
      <c r="C528" s="10" t="s">
        <v>1140</v>
      </c>
      <c r="D528" s="10" t="s">
        <v>19</v>
      </c>
      <c r="E528" s="10" t="s">
        <v>64</v>
      </c>
      <c r="F528" s="10">
        <f t="shared" ref="F528:F537" si="83">ROUND((((100-$J$2)/100)*E528),2)</f>
        <v>199</v>
      </c>
      <c r="G528" s="33">
        <v>38</v>
      </c>
      <c r="H528" s="43">
        <f t="shared" ref="H528:H537" si="84">G528/E528-1</f>
        <v>-0.80904522613065333</v>
      </c>
      <c r="I528" s="10"/>
      <c r="J528" s="12"/>
      <c r="K528" s="12">
        <f t="shared" ref="K528:K537" si="85">IF(G528&gt;0,G528*J528,J528*F528)</f>
        <v>0</v>
      </c>
      <c r="L528" s="38">
        <f>VLOOKUP(B528,[1]Ост_все!$F$2:$N$1022,9,0)</f>
        <v>993</v>
      </c>
    </row>
    <row r="529" spans="1:12" s="9" customFormat="1" ht="126" customHeight="1" x14ac:dyDescent="0.3">
      <c r="A529" s="11"/>
      <c r="B529" s="18" t="s">
        <v>1141</v>
      </c>
      <c r="C529" s="10" t="s">
        <v>1142</v>
      </c>
      <c r="D529" s="10" t="s">
        <v>19</v>
      </c>
      <c r="E529" s="10" t="s">
        <v>64</v>
      </c>
      <c r="F529" s="10">
        <f t="shared" si="83"/>
        <v>199</v>
      </c>
      <c r="G529" s="33">
        <v>38</v>
      </c>
      <c r="H529" s="43">
        <f t="shared" si="84"/>
        <v>-0.80904522613065333</v>
      </c>
      <c r="I529" s="10"/>
      <c r="J529" s="12"/>
      <c r="K529" s="12">
        <f t="shared" si="85"/>
        <v>0</v>
      </c>
      <c r="L529" s="38">
        <f>VLOOKUP(B529,[1]Ост_все!$F$2:$N$1022,9,0)</f>
        <v>1847</v>
      </c>
    </row>
    <row r="530" spans="1:12" s="9" customFormat="1" ht="126" customHeight="1" x14ac:dyDescent="0.3">
      <c r="A530" s="11"/>
      <c r="B530" s="18" t="s">
        <v>1143</v>
      </c>
      <c r="C530" s="10" t="s">
        <v>1144</v>
      </c>
      <c r="D530" s="10" t="s">
        <v>19</v>
      </c>
      <c r="E530" s="10" t="s">
        <v>64</v>
      </c>
      <c r="F530" s="10">
        <f t="shared" si="83"/>
        <v>199</v>
      </c>
      <c r="G530" s="33">
        <v>38</v>
      </c>
      <c r="H530" s="43">
        <f t="shared" si="84"/>
        <v>-0.80904522613065333</v>
      </c>
      <c r="I530" s="10"/>
      <c r="J530" s="12"/>
      <c r="K530" s="12">
        <f t="shared" si="85"/>
        <v>0</v>
      </c>
      <c r="L530" s="38">
        <f>VLOOKUP(B530,[1]Ост_все!$F$2:$N$1022,9,0)</f>
        <v>30</v>
      </c>
    </row>
    <row r="531" spans="1:12" s="9" customFormat="1" ht="126" customHeight="1" x14ac:dyDescent="0.3">
      <c r="A531" s="11"/>
      <c r="B531" s="18" t="s">
        <v>1145</v>
      </c>
      <c r="C531" s="10" t="s">
        <v>1146</v>
      </c>
      <c r="D531" s="10" t="s">
        <v>19</v>
      </c>
      <c r="E531" s="10" t="s">
        <v>64</v>
      </c>
      <c r="F531" s="10">
        <f t="shared" si="83"/>
        <v>199</v>
      </c>
      <c r="G531" s="33">
        <v>38</v>
      </c>
      <c r="H531" s="43">
        <f t="shared" si="84"/>
        <v>-0.80904522613065333</v>
      </c>
      <c r="I531" s="10"/>
      <c r="J531" s="12"/>
      <c r="K531" s="12">
        <f t="shared" si="85"/>
        <v>0</v>
      </c>
      <c r="L531" s="38">
        <f>VLOOKUP(B531,[1]Ост_все!$F$2:$N$1022,9,0)</f>
        <v>167</v>
      </c>
    </row>
    <row r="532" spans="1:12" s="9" customFormat="1" ht="126" customHeight="1" x14ac:dyDescent="0.3">
      <c r="A532" s="11"/>
      <c r="B532" s="18" t="s">
        <v>1147</v>
      </c>
      <c r="C532" s="10" t="s">
        <v>1148</v>
      </c>
      <c r="D532" s="10" t="s">
        <v>19</v>
      </c>
      <c r="E532" s="10" t="s">
        <v>64</v>
      </c>
      <c r="F532" s="10">
        <f t="shared" si="83"/>
        <v>199</v>
      </c>
      <c r="G532" s="33">
        <v>38</v>
      </c>
      <c r="H532" s="43">
        <f t="shared" si="84"/>
        <v>-0.80904522613065333</v>
      </c>
      <c r="I532" s="10"/>
      <c r="J532" s="12"/>
      <c r="K532" s="12">
        <f t="shared" si="85"/>
        <v>0</v>
      </c>
      <c r="L532" s="38">
        <f>VLOOKUP(B532,[1]Ост_все!$F$2:$N$1022,9,0)</f>
        <v>2427</v>
      </c>
    </row>
    <row r="533" spans="1:12" s="9" customFormat="1" ht="93.9" customHeight="1" x14ac:dyDescent="0.3">
      <c r="A533" s="11"/>
      <c r="B533" s="18" t="s">
        <v>1149</v>
      </c>
      <c r="C533" s="10" t="s">
        <v>1150</v>
      </c>
      <c r="D533" s="10" t="s">
        <v>19</v>
      </c>
      <c r="E533" s="10" t="s">
        <v>64</v>
      </c>
      <c r="F533" s="10">
        <f t="shared" si="83"/>
        <v>199</v>
      </c>
      <c r="G533" s="33">
        <v>38</v>
      </c>
      <c r="H533" s="43">
        <f t="shared" si="84"/>
        <v>-0.80904522613065333</v>
      </c>
      <c r="I533" s="10"/>
      <c r="J533" s="12"/>
      <c r="K533" s="12">
        <f t="shared" si="85"/>
        <v>0</v>
      </c>
      <c r="L533" s="38">
        <f>VLOOKUP(B533,[1]Ост_все!$F$2:$N$1022,9,0)</f>
        <v>138</v>
      </c>
    </row>
    <row r="534" spans="1:12" s="9" customFormat="1" ht="126" customHeight="1" x14ac:dyDescent="0.3">
      <c r="A534" s="11"/>
      <c r="B534" s="18" t="s">
        <v>1151</v>
      </c>
      <c r="C534" s="10" t="s">
        <v>1152</v>
      </c>
      <c r="D534" s="10" t="s">
        <v>19</v>
      </c>
      <c r="E534" s="10" t="s">
        <v>64</v>
      </c>
      <c r="F534" s="10">
        <f t="shared" si="83"/>
        <v>199</v>
      </c>
      <c r="G534" s="33">
        <v>38</v>
      </c>
      <c r="H534" s="43">
        <f t="shared" si="84"/>
        <v>-0.80904522613065333</v>
      </c>
      <c r="I534" s="10"/>
      <c r="J534" s="12"/>
      <c r="K534" s="12">
        <f t="shared" si="85"/>
        <v>0</v>
      </c>
      <c r="L534" s="38">
        <f>VLOOKUP(B534,[1]Ост_все!$F$2:$N$1022,9,0)</f>
        <v>1907</v>
      </c>
    </row>
    <row r="535" spans="1:12" s="9" customFormat="1" ht="126" customHeight="1" x14ac:dyDescent="0.3">
      <c r="A535" s="11"/>
      <c r="B535" s="18" t="s">
        <v>1153</v>
      </c>
      <c r="C535" s="10" t="s">
        <v>1154</v>
      </c>
      <c r="D535" s="10" t="s">
        <v>19</v>
      </c>
      <c r="E535" s="10" t="s">
        <v>64</v>
      </c>
      <c r="F535" s="10">
        <f t="shared" si="83"/>
        <v>199</v>
      </c>
      <c r="G535" s="33">
        <v>38</v>
      </c>
      <c r="H535" s="43">
        <f t="shared" si="84"/>
        <v>-0.80904522613065333</v>
      </c>
      <c r="I535" s="10"/>
      <c r="J535" s="12"/>
      <c r="K535" s="12">
        <f t="shared" si="85"/>
        <v>0</v>
      </c>
      <c r="L535" s="38">
        <f>VLOOKUP(B535,[1]Ост_все!$F$2:$N$1022,9,0)</f>
        <v>1617</v>
      </c>
    </row>
    <row r="536" spans="1:12" s="9" customFormat="1" ht="126" customHeight="1" x14ac:dyDescent="0.3">
      <c r="A536" s="11"/>
      <c r="B536" s="18" t="s">
        <v>1155</v>
      </c>
      <c r="C536" s="10" t="s">
        <v>1156</v>
      </c>
      <c r="D536" s="10" t="s">
        <v>19</v>
      </c>
      <c r="E536" s="10" t="s">
        <v>64</v>
      </c>
      <c r="F536" s="10">
        <f t="shared" si="83"/>
        <v>199</v>
      </c>
      <c r="G536" s="33">
        <v>38</v>
      </c>
      <c r="H536" s="43">
        <f t="shared" si="84"/>
        <v>-0.80904522613065333</v>
      </c>
      <c r="I536" s="10"/>
      <c r="J536" s="12"/>
      <c r="K536" s="12">
        <f t="shared" si="85"/>
        <v>0</v>
      </c>
      <c r="L536" s="38">
        <f>VLOOKUP(B536,[1]Ост_все!$F$2:$N$1022,9,0)</f>
        <v>426</v>
      </c>
    </row>
    <row r="537" spans="1:12" s="9" customFormat="1" ht="95.1" customHeight="1" x14ac:dyDescent="0.3">
      <c r="A537" s="11"/>
      <c r="B537" s="18" t="s">
        <v>1157</v>
      </c>
      <c r="C537" s="10" t="s">
        <v>1158</v>
      </c>
      <c r="D537" s="10" t="s">
        <v>19</v>
      </c>
      <c r="E537" s="10" t="s">
        <v>64</v>
      </c>
      <c r="F537" s="10">
        <f t="shared" si="83"/>
        <v>199</v>
      </c>
      <c r="G537" s="33">
        <v>38</v>
      </c>
      <c r="H537" s="43">
        <f t="shared" si="84"/>
        <v>-0.80904522613065333</v>
      </c>
      <c r="I537" s="10"/>
      <c r="J537" s="12"/>
      <c r="K537" s="12">
        <f t="shared" si="85"/>
        <v>0</v>
      </c>
      <c r="L537" s="38">
        <f>VLOOKUP(B537,[1]Ост_все!$F$2:$N$1022,9,0)</f>
        <v>95</v>
      </c>
    </row>
    <row r="538" spans="1:12" s="7" customFormat="1" ht="15.9" customHeight="1" x14ac:dyDescent="0.3">
      <c r="A538" s="48" t="s">
        <v>1159</v>
      </c>
      <c r="B538" s="49"/>
      <c r="C538" s="48"/>
      <c r="D538" s="48"/>
      <c r="E538" s="48"/>
      <c r="F538" s="48"/>
      <c r="G538" s="48"/>
      <c r="H538" s="48"/>
      <c r="I538" s="48"/>
      <c r="J538" s="48"/>
      <c r="K538" s="48"/>
      <c r="L538" s="38"/>
    </row>
    <row r="539" spans="1:12" s="7" customFormat="1" ht="12.9" customHeight="1" x14ac:dyDescent="0.3">
      <c r="A539" s="8"/>
      <c r="B539" s="17" t="s">
        <v>1160</v>
      </c>
      <c r="C539" s="15"/>
      <c r="D539" s="15"/>
      <c r="E539" s="15"/>
      <c r="F539" s="15"/>
      <c r="G539" s="35"/>
      <c r="H539" s="35"/>
      <c r="I539" s="15"/>
      <c r="J539" s="15"/>
      <c r="K539" s="16"/>
      <c r="L539" s="38"/>
    </row>
    <row r="540" spans="1:12" s="9" customFormat="1" ht="168" customHeight="1" x14ac:dyDescent="0.3">
      <c r="A540" s="11"/>
      <c r="B540" s="18" t="s">
        <v>1161</v>
      </c>
      <c r="C540" s="10" t="s">
        <v>1162</v>
      </c>
      <c r="D540" s="10" t="s">
        <v>19</v>
      </c>
      <c r="E540" s="10" t="s">
        <v>30</v>
      </c>
      <c r="F540" s="10">
        <f t="shared" ref="F540:F565" si="86">ROUND((((100-$J$2)/100)*E540),2)</f>
        <v>469</v>
      </c>
      <c r="G540" s="33"/>
      <c r="H540" s="33"/>
      <c r="I540" s="10" t="s">
        <v>56</v>
      </c>
      <c r="J540" s="12"/>
      <c r="K540" s="12">
        <f t="shared" ref="K540:K565" si="87">IF(G540&gt;0,G540*J540,J540*F540)</f>
        <v>0</v>
      </c>
      <c r="L540" s="38">
        <f>VLOOKUP(B540,[1]Ост_все!$F$2:$N$1022,9,0)</f>
        <v>240</v>
      </c>
    </row>
    <row r="541" spans="1:12" s="9" customFormat="1" ht="86.1" customHeight="1" x14ac:dyDescent="0.3">
      <c r="A541" s="11"/>
      <c r="B541" s="18" t="s">
        <v>1163</v>
      </c>
      <c r="C541" s="10" t="s">
        <v>1164</v>
      </c>
      <c r="D541" s="10" t="s">
        <v>19</v>
      </c>
      <c r="E541" s="10" t="s">
        <v>33</v>
      </c>
      <c r="F541" s="10">
        <f t="shared" si="86"/>
        <v>649</v>
      </c>
      <c r="G541" s="33"/>
      <c r="H541" s="33"/>
      <c r="I541" s="10" t="s">
        <v>56</v>
      </c>
      <c r="J541" s="12"/>
      <c r="K541" s="12">
        <f t="shared" si="87"/>
        <v>0</v>
      </c>
      <c r="L541" s="38">
        <f>VLOOKUP(B541,[1]Ост_все!$F$2:$N$1022,9,0)</f>
        <v>40</v>
      </c>
    </row>
    <row r="542" spans="1:12" s="9" customFormat="1" ht="86.1" customHeight="1" x14ac:dyDescent="0.3">
      <c r="A542" s="11"/>
      <c r="B542" s="18" t="s">
        <v>1165</v>
      </c>
      <c r="C542" s="10" t="s">
        <v>1166</v>
      </c>
      <c r="D542" s="10" t="s">
        <v>19</v>
      </c>
      <c r="E542" s="10" t="s">
        <v>36</v>
      </c>
      <c r="F542" s="10">
        <f t="shared" si="86"/>
        <v>239</v>
      </c>
      <c r="G542" s="33"/>
      <c r="H542" s="33"/>
      <c r="I542" s="10" t="s">
        <v>56</v>
      </c>
      <c r="J542" s="12"/>
      <c r="K542" s="12">
        <f t="shared" si="87"/>
        <v>0</v>
      </c>
      <c r="L542" s="38">
        <f>VLOOKUP(B542,[1]Ост_все!$F$2:$N$1022,9,0)</f>
        <v>131</v>
      </c>
    </row>
    <row r="543" spans="1:12" s="9" customFormat="1" ht="126" customHeight="1" x14ac:dyDescent="0.3">
      <c r="A543" s="11"/>
      <c r="B543" s="18" t="s">
        <v>1167</v>
      </c>
      <c r="C543" s="10" t="s">
        <v>1168</v>
      </c>
      <c r="D543" s="10" t="s">
        <v>19</v>
      </c>
      <c r="E543" s="10" t="s">
        <v>30</v>
      </c>
      <c r="F543" s="10">
        <f t="shared" si="86"/>
        <v>469</v>
      </c>
      <c r="G543" s="33"/>
      <c r="H543" s="33"/>
      <c r="I543" s="10" t="s">
        <v>59</v>
      </c>
      <c r="J543" s="12"/>
      <c r="K543" s="12">
        <f t="shared" si="87"/>
        <v>0</v>
      </c>
      <c r="L543" s="38">
        <f>VLOOKUP(B543,[1]Ост_все!$F$2:$N$1022,9,0)</f>
        <v>275</v>
      </c>
    </row>
    <row r="544" spans="1:12" s="9" customFormat="1" ht="90" customHeight="1" x14ac:dyDescent="0.3">
      <c r="A544" s="11"/>
      <c r="B544" s="18" t="s">
        <v>1169</v>
      </c>
      <c r="C544" s="10" t="s">
        <v>1170</v>
      </c>
      <c r="D544" s="10" t="s">
        <v>19</v>
      </c>
      <c r="E544" s="10" t="s">
        <v>1171</v>
      </c>
      <c r="F544" s="10">
        <f t="shared" si="86"/>
        <v>749</v>
      </c>
      <c r="G544" s="33"/>
      <c r="H544" s="33"/>
      <c r="I544" s="10" t="s">
        <v>59</v>
      </c>
      <c r="J544" s="12"/>
      <c r="K544" s="12">
        <f t="shared" si="87"/>
        <v>0</v>
      </c>
      <c r="L544" s="38">
        <f>VLOOKUP(B544,[1]Ост_все!$F$2:$N$1022,9,0)</f>
        <v>85</v>
      </c>
    </row>
    <row r="545" spans="1:12" s="9" customFormat="1" ht="86.1" customHeight="1" x14ac:dyDescent="0.3">
      <c r="A545" s="11"/>
      <c r="B545" s="18" t="s">
        <v>1172</v>
      </c>
      <c r="C545" s="10" t="s">
        <v>1173</v>
      </c>
      <c r="D545" s="10" t="s">
        <v>19</v>
      </c>
      <c r="E545" s="10" t="s">
        <v>36</v>
      </c>
      <c r="F545" s="10">
        <f t="shared" si="86"/>
        <v>239</v>
      </c>
      <c r="G545" s="33"/>
      <c r="H545" s="33"/>
      <c r="I545" s="10" t="s">
        <v>59</v>
      </c>
      <c r="J545" s="12"/>
      <c r="K545" s="12">
        <f t="shared" si="87"/>
        <v>0</v>
      </c>
      <c r="L545" s="38">
        <f>VLOOKUP(B545,[1]Ост_все!$F$2:$N$1022,9,0)</f>
        <v>82</v>
      </c>
    </row>
    <row r="546" spans="1:12" s="9" customFormat="1" ht="126" customHeight="1" x14ac:dyDescent="0.3">
      <c r="A546" s="11"/>
      <c r="B546" s="18" t="s">
        <v>1174</v>
      </c>
      <c r="C546" s="10" t="s">
        <v>1175</v>
      </c>
      <c r="D546" s="10" t="s">
        <v>19</v>
      </c>
      <c r="E546" s="10" t="s">
        <v>30</v>
      </c>
      <c r="F546" s="10">
        <f t="shared" si="86"/>
        <v>469</v>
      </c>
      <c r="G546" s="33"/>
      <c r="H546" s="33"/>
      <c r="I546" s="10" t="s">
        <v>22</v>
      </c>
      <c r="J546" s="12"/>
      <c r="K546" s="12">
        <f t="shared" si="87"/>
        <v>0</v>
      </c>
      <c r="L546" s="38">
        <f>VLOOKUP(B546,[1]Ост_все!$F$2:$N$1022,9,0)</f>
        <v>146</v>
      </c>
    </row>
    <row r="547" spans="1:12" s="9" customFormat="1" ht="126" customHeight="1" x14ac:dyDescent="0.3">
      <c r="A547" s="11"/>
      <c r="B547" s="18" t="s">
        <v>1176</v>
      </c>
      <c r="C547" s="10" t="s">
        <v>1177</v>
      </c>
      <c r="D547" s="10" t="s">
        <v>19</v>
      </c>
      <c r="E547" s="10" t="s">
        <v>1171</v>
      </c>
      <c r="F547" s="10">
        <f t="shared" si="86"/>
        <v>749</v>
      </c>
      <c r="G547" s="33"/>
      <c r="H547" s="33"/>
      <c r="I547" s="10" t="s">
        <v>22</v>
      </c>
      <c r="J547" s="12"/>
      <c r="K547" s="12">
        <f t="shared" si="87"/>
        <v>0</v>
      </c>
      <c r="L547" s="38">
        <f>VLOOKUP(B547,[1]Ост_все!$F$2:$N$1022,9,0)</f>
        <v>24</v>
      </c>
    </row>
    <row r="548" spans="1:12" s="9" customFormat="1" ht="126" customHeight="1" x14ac:dyDescent="0.3">
      <c r="A548" s="11"/>
      <c r="B548" s="18" t="s">
        <v>1178</v>
      </c>
      <c r="C548" s="10" t="s">
        <v>1179</v>
      </c>
      <c r="D548" s="10" t="s">
        <v>19</v>
      </c>
      <c r="E548" s="10" t="s">
        <v>36</v>
      </c>
      <c r="F548" s="10">
        <f t="shared" si="86"/>
        <v>239</v>
      </c>
      <c r="G548" s="33"/>
      <c r="H548" s="33"/>
      <c r="I548" s="10" t="s">
        <v>22</v>
      </c>
      <c r="J548" s="12"/>
      <c r="K548" s="12">
        <f t="shared" si="87"/>
        <v>0</v>
      </c>
      <c r="L548" s="38">
        <f>VLOOKUP(B548,[1]Ост_все!$F$2:$N$1022,9,0)</f>
        <v>1066</v>
      </c>
    </row>
    <row r="549" spans="1:12" s="9" customFormat="1" ht="126" customHeight="1" x14ac:dyDescent="0.3">
      <c r="A549" s="11"/>
      <c r="B549" s="18" t="s">
        <v>1180</v>
      </c>
      <c r="C549" s="10" t="s">
        <v>1181</v>
      </c>
      <c r="D549" s="10" t="s">
        <v>19</v>
      </c>
      <c r="E549" s="10" t="s">
        <v>30</v>
      </c>
      <c r="F549" s="10">
        <f t="shared" si="86"/>
        <v>469</v>
      </c>
      <c r="G549" s="33"/>
      <c r="H549" s="33"/>
      <c r="I549" s="10" t="s">
        <v>1310</v>
      </c>
      <c r="J549" s="12"/>
      <c r="K549" s="12">
        <f t="shared" si="87"/>
        <v>0</v>
      </c>
      <c r="L549" s="38">
        <f>VLOOKUP(B549,[1]Ост_все!$F$2:$N$1022,9,0)</f>
        <v>232</v>
      </c>
    </row>
    <row r="550" spans="1:12" s="9" customFormat="1" ht="126" customHeight="1" x14ac:dyDescent="0.3">
      <c r="A550" s="11"/>
      <c r="B550" s="18" t="s">
        <v>1182</v>
      </c>
      <c r="C550" s="10" t="s">
        <v>1183</v>
      </c>
      <c r="D550" s="10" t="s">
        <v>19</v>
      </c>
      <c r="E550" s="10" t="s">
        <v>121</v>
      </c>
      <c r="F550" s="10">
        <f t="shared" si="86"/>
        <v>799</v>
      </c>
      <c r="G550" s="33"/>
      <c r="H550" s="33"/>
      <c r="I550" s="10" t="s">
        <v>22</v>
      </c>
      <c r="J550" s="12"/>
      <c r="K550" s="12">
        <f t="shared" si="87"/>
        <v>0</v>
      </c>
      <c r="L550" s="38">
        <f>VLOOKUP(B550,[1]Ост_все!$F$2:$N$1022,9,0)</f>
        <v>38</v>
      </c>
    </row>
    <row r="551" spans="1:12" s="9" customFormat="1" ht="126" customHeight="1" x14ac:dyDescent="0.3">
      <c r="A551" s="11"/>
      <c r="B551" s="18" t="s">
        <v>1184</v>
      </c>
      <c r="C551" s="10" t="s">
        <v>1185</v>
      </c>
      <c r="D551" s="10" t="s">
        <v>19</v>
      </c>
      <c r="E551" s="10" t="s">
        <v>36</v>
      </c>
      <c r="F551" s="10">
        <f t="shared" si="86"/>
        <v>239</v>
      </c>
      <c r="G551" s="33"/>
      <c r="H551" s="33"/>
      <c r="I551" s="10" t="s">
        <v>22</v>
      </c>
      <c r="J551" s="12"/>
      <c r="K551" s="12">
        <f t="shared" si="87"/>
        <v>0</v>
      </c>
      <c r="L551" s="38">
        <f>VLOOKUP(B551,[1]Ост_все!$F$2:$N$1022,9,0)</f>
        <v>1400</v>
      </c>
    </row>
    <row r="552" spans="1:12" s="9" customFormat="1" ht="126" customHeight="1" x14ac:dyDescent="0.3">
      <c r="A552" s="11"/>
      <c r="B552" s="18" t="s">
        <v>1186</v>
      </c>
      <c r="C552" s="10" t="s">
        <v>1187</v>
      </c>
      <c r="D552" s="10" t="s">
        <v>19</v>
      </c>
      <c r="E552" s="10" t="s">
        <v>39</v>
      </c>
      <c r="F552" s="10">
        <f t="shared" si="86"/>
        <v>779</v>
      </c>
      <c r="G552" s="33"/>
      <c r="H552" s="33"/>
      <c r="I552" s="10" t="s">
        <v>56</v>
      </c>
      <c r="J552" s="12"/>
      <c r="K552" s="12">
        <f t="shared" si="87"/>
        <v>0</v>
      </c>
      <c r="L552" s="38">
        <f>VLOOKUP(B552,[1]Ост_все!$F$2:$N$1022,9,0)</f>
        <v>135</v>
      </c>
    </row>
    <row r="553" spans="1:12" s="9" customFormat="1" ht="90" customHeight="1" x14ac:dyDescent="0.3">
      <c r="A553" s="11"/>
      <c r="B553" s="18" t="s">
        <v>1188</v>
      </c>
      <c r="C553" s="10" t="s">
        <v>1189</v>
      </c>
      <c r="D553" s="10" t="s">
        <v>19</v>
      </c>
      <c r="E553" s="10" t="s">
        <v>42</v>
      </c>
      <c r="F553" s="10">
        <f t="shared" si="86"/>
        <v>989</v>
      </c>
      <c r="G553" s="33"/>
      <c r="H553" s="33"/>
      <c r="I553" s="10" t="s">
        <v>56</v>
      </c>
      <c r="J553" s="12"/>
      <c r="K553" s="12">
        <f t="shared" si="87"/>
        <v>0</v>
      </c>
      <c r="L553" s="38">
        <f>VLOOKUP(B553,[1]Ост_все!$F$2:$N$1022,9,0)</f>
        <v>172</v>
      </c>
    </row>
    <row r="554" spans="1:12" s="9" customFormat="1" ht="126" customHeight="1" x14ac:dyDescent="0.3">
      <c r="A554" s="11"/>
      <c r="B554" s="18" t="s">
        <v>1190</v>
      </c>
      <c r="C554" s="10" t="s">
        <v>1191</v>
      </c>
      <c r="D554" s="10" t="s">
        <v>19</v>
      </c>
      <c r="E554" s="10" t="s">
        <v>45</v>
      </c>
      <c r="F554" s="10">
        <f t="shared" si="86"/>
        <v>579</v>
      </c>
      <c r="G554" s="33"/>
      <c r="H554" s="33"/>
      <c r="I554" s="10" t="s">
        <v>56</v>
      </c>
      <c r="J554" s="12"/>
      <c r="K554" s="12">
        <f t="shared" si="87"/>
        <v>0</v>
      </c>
      <c r="L554" s="38">
        <f>VLOOKUP(B554,[1]Ост_все!$F$2:$N$1022,9,0)</f>
        <v>176</v>
      </c>
    </row>
    <row r="555" spans="1:12" s="9" customFormat="1" ht="126" customHeight="1" x14ac:dyDescent="0.3">
      <c r="A555" s="11"/>
      <c r="B555" s="18" t="s">
        <v>1192</v>
      </c>
      <c r="C555" s="10" t="s">
        <v>1193</v>
      </c>
      <c r="D555" s="10" t="s">
        <v>19</v>
      </c>
      <c r="E555" s="10" t="s">
        <v>1194</v>
      </c>
      <c r="F555" s="10">
        <f t="shared" si="86"/>
        <v>629</v>
      </c>
      <c r="G555" s="33"/>
      <c r="H555" s="33"/>
      <c r="I555" s="10" t="s">
        <v>22</v>
      </c>
      <c r="J555" s="12"/>
      <c r="K555" s="12">
        <f t="shared" si="87"/>
        <v>0</v>
      </c>
      <c r="L555" s="38">
        <f>VLOOKUP(B555,[1]Ост_все!$F$2:$N$1022,9,0)</f>
        <v>600</v>
      </c>
    </row>
    <row r="556" spans="1:12" s="9" customFormat="1" ht="126" customHeight="1" x14ac:dyDescent="0.3">
      <c r="A556" s="11"/>
      <c r="B556" s="18" t="s">
        <v>1195</v>
      </c>
      <c r="C556" s="10" t="s">
        <v>1196</v>
      </c>
      <c r="D556" s="10" t="s">
        <v>19</v>
      </c>
      <c r="E556" s="10" t="s">
        <v>1197</v>
      </c>
      <c r="F556" s="10">
        <f t="shared" si="86"/>
        <v>869</v>
      </c>
      <c r="G556" s="33"/>
      <c r="H556" s="33"/>
      <c r="I556" s="10" t="s">
        <v>22</v>
      </c>
      <c r="J556" s="12"/>
      <c r="K556" s="12">
        <f t="shared" si="87"/>
        <v>0</v>
      </c>
      <c r="L556" s="38">
        <f>VLOOKUP(B556,[1]Ост_все!$F$2:$N$1022,9,0)</f>
        <v>496</v>
      </c>
    </row>
    <row r="557" spans="1:12" s="9" customFormat="1" ht="126" customHeight="1" x14ac:dyDescent="0.3">
      <c r="A557" s="11"/>
      <c r="B557" s="18" t="s">
        <v>1198</v>
      </c>
      <c r="C557" s="10" t="s">
        <v>1199</v>
      </c>
      <c r="D557" s="10" t="s">
        <v>19</v>
      </c>
      <c r="E557" s="10" t="s">
        <v>269</v>
      </c>
      <c r="F557" s="10">
        <f t="shared" si="86"/>
        <v>359</v>
      </c>
      <c r="G557" s="33"/>
      <c r="H557" s="33"/>
      <c r="I557" s="10" t="s">
        <v>22</v>
      </c>
      <c r="J557" s="12"/>
      <c r="K557" s="12">
        <f t="shared" si="87"/>
        <v>0</v>
      </c>
      <c r="L557" s="38">
        <f>VLOOKUP(B557,[1]Ост_все!$F$2:$N$1022,9,0)</f>
        <v>639</v>
      </c>
    </row>
    <row r="558" spans="1:12" s="9" customFormat="1" ht="126" customHeight="1" x14ac:dyDescent="0.3">
      <c r="A558" s="11"/>
      <c r="B558" s="18" t="s">
        <v>1200</v>
      </c>
      <c r="C558" s="10" t="s">
        <v>1201</v>
      </c>
      <c r="D558" s="10" t="s">
        <v>19</v>
      </c>
      <c r="E558" s="10" t="s">
        <v>36</v>
      </c>
      <c r="F558" s="10">
        <f t="shared" si="86"/>
        <v>239</v>
      </c>
      <c r="G558" s="33">
        <v>36</v>
      </c>
      <c r="H558" s="43">
        <f t="shared" ref="H558:H559" si="88">G558/E558-1</f>
        <v>-0.84937238493723854</v>
      </c>
      <c r="I558" s="10" t="s">
        <v>56</v>
      </c>
      <c r="J558" s="12"/>
      <c r="K558" s="12">
        <f t="shared" si="87"/>
        <v>0</v>
      </c>
      <c r="L558" s="38">
        <f>VLOOKUP(B558,[1]Ост_все!$F$2:$N$1022,9,0)</f>
        <v>1262</v>
      </c>
    </row>
    <row r="559" spans="1:12" s="9" customFormat="1" ht="126" customHeight="1" x14ac:dyDescent="0.3">
      <c r="A559" s="11"/>
      <c r="B559" s="18" t="s">
        <v>1202</v>
      </c>
      <c r="C559" s="10" t="s">
        <v>1203</v>
      </c>
      <c r="D559" s="10" t="s">
        <v>19</v>
      </c>
      <c r="E559" s="10" t="s">
        <v>50</v>
      </c>
      <c r="F559" s="10">
        <f t="shared" si="86"/>
        <v>89</v>
      </c>
      <c r="G559" s="33">
        <v>20</v>
      </c>
      <c r="H559" s="43">
        <f t="shared" si="88"/>
        <v>-0.7752808988764045</v>
      </c>
      <c r="I559" s="10" t="s">
        <v>56</v>
      </c>
      <c r="J559" s="12"/>
      <c r="K559" s="12">
        <f t="shared" si="87"/>
        <v>0</v>
      </c>
      <c r="L559" s="38">
        <f>VLOOKUP(B559,[1]Ост_все!$F$2:$N$1022,9,0)</f>
        <v>80</v>
      </c>
    </row>
    <row r="560" spans="1:12" s="9" customFormat="1" ht="126" customHeight="1" x14ac:dyDescent="0.3">
      <c r="A560" s="11"/>
      <c r="B560" s="18" t="s">
        <v>1204</v>
      </c>
      <c r="C560" s="10" t="s">
        <v>1205</v>
      </c>
      <c r="D560" s="10" t="s">
        <v>19</v>
      </c>
      <c r="E560" s="10" t="s">
        <v>36</v>
      </c>
      <c r="F560" s="10">
        <f t="shared" si="86"/>
        <v>239</v>
      </c>
      <c r="G560" s="33"/>
      <c r="H560" s="33"/>
      <c r="I560" s="10" t="s">
        <v>822</v>
      </c>
      <c r="J560" s="12"/>
      <c r="K560" s="12">
        <f t="shared" si="87"/>
        <v>0</v>
      </c>
      <c r="L560" s="38">
        <f>VLOOKUP(B560,[1]Ост_все!$F$2:$N$1022,9,0)</f>
        <v>579</v>
      </c>
    </row>
    <row r="561" spans="1:12" s="9" customFormat="1" ht="126" customHeight="1" x14ac:dyDescent="0.3">
      <c r="A561" s="11"/>
      <c r="B561" s="18" t="s">
        <v>1206</v>
      </c>
      <c r="C561" s="10" t="s">
        <v>1207</v>
      </c>
      <c r="D561" s="10" t="s">
        <v>19</v>
      </c>
      <c r="E561" s="10" t="s">
        <v>50</v>
      </c>
      <c r="F561" s="10">
        <f t="shared" si="86"/>
        <v>89</v>
      </c>
      <c r="G561" s="33"/>
      <c r="H561" s="33"/>
      <c r="I561" s="10" t="s">
        <v>822</v>
      </c>
      <c r="J561" s="12"/>
      <c r="K561" s="12">
        <f t="shared" si="87"/>
        <v>0</v>
      </c>
      <c r="L561" s="38">
        <f>VLOOKUP(B561,[1]Ост_все!$F$2:$N$1022,9,0)</f>
        <v>79</v>
      </c>
    </row>
    <row r="562" spans="1:12" s="9" customFormat="1" ht="83.1" customHeight="1" x14ac:dyDescent="0.3">
      <c r="A562" s="11"/>
      <c r="B562" s="18" t="s">
        <v>1208</v>
      </c>
      <c r="C562" s="10" t="s">
        <v>1209</v>
      </c>
      <c r="D562" s="10" t="s">
        <v>19</v>
      </c>
      <c r="E562" s="10" t="s">
        <v>36</v>
      </c>
      <c r="F562" s="10">
        <f t="shared" si="86"/>
        <v>239</v>
      </c>
      <c r="G562" s="33"/>
      <c r="H562" s="33"/>
      <c r="I562" s="10" t="s">
        <v>56</v>
      </c>
      <c r="J562" s="12"/>
      <c r="K562" s="12">
        <f t="shared" si="87"/>
        <v>0</v>
      </c>
      <c r="L562" s="38">
        <f>VLOOKUP(B562,[1]Ост_все!$F$2:$N$1022,9,0)</f>
        <v>1371</v>
      </c>
    </row>
    <row r="563" spans="1:12" s="9" customFormat="1" ht="126" customHeight="1" x14ac:dyDescent="0.3">
      <c r="A563" s="11"/>
      <c r="B563" s="18" t="s">
        <v>1210</v>
      </c>
      <c r="C563" s="10" t="s">
        <v>1211</v>
      </c>
      <c r="D563" s="10" t="s">
        <v>19</v>
      </c>
      <c r="E563" s="10" t="s">
        <v>50</v>
      </c>
      <c r="F563" s="10">
        <f t="shared" si="86"/>
        <v>89</v>
      </c>
      <c r="G563" s="33"/>
      <c r="H563" s="33"/>
      <c r="I563" s="10" t="s">
        <v>56</v>
      </c>
      <c r="J563" s="12"/>
      <c r="K563" s="12">
        <f t="shared" si="87"/>
        <v>0</v>
      </c>
      <c r="L563" s="38">
        <f>VLOOKUP(B563,[1]Ост_все!$F$2:$N$1022,9,0)</f>
        <v>184</v>
      </c>
    </row>
    <row r="564" spans="1:12" s="9" customFormat="1" ht="126" customHeight="1" x14ac:dyDescent="0.3">
      <c r="A564" s="11"/>
      <c r="B564" s="18" t="s">
        <v>1212</v>
      </c>
      <c r="C564" s="10" t="s">
        <v>1213</v>
      </c>
      <c r="D564" s="10" t="s">
        <v>19</v>
      </c>
      <c r="E564" s="10" t="s">
        <v>36</v>
      </c>
      <c r="F564" s="10">
        <f t="shared" si="86"/>
        <v>239</v>
      </c>
      <c r="G564" s="33"/>
      <c r="H564" s="33"/>
      <c r="I564" s="10" t="s">
        <v>1310</v>
      </c>
      <c r="J564" s="12"/>
      <c r="K564" s="12">
        <f t="shared" si="87"/>
        <v>0</v>
      </c>
      <c r="L564" s="38">
        <f>VLOOKUP(B564,[1]Ост_все!$F$2:$N$1022,9,0)</f>
        <v>317</v>
      </c>
    </row>
    <row r="565" spans="1:12" s="9" customFormat="1" ht="126" customHeight="1" x14ac:dyDescent="0.3">
      <c r="A565" s="11"/>
      <c r="B565" s="18" t="s">
        <v>1214</v>
      </c>
      <c r="C565" s="10" t="s">
        <v>1215</v>
      </c>
      <c r="D565" s="10" t="s">
        <v>19</v>
      </c>
      <c r="E565" s="10" t="s">
        <v>50</v>
      </c>
      <c r="F565" s="10">
        <f t="shared" si="86"/>
        <v>89</v>
      </c>
      <c r="G565" s="33"/>
      <c r="H565" s="33"/>
      <c r="I565" s="10" t="s">
        <v>59</v>
      </c>
      <c r="J565" s="12"/>
      <c r="K565" s="12">
        <f t="shared" si="87"/>
        <v>0</v>
      </c>
      <c r="L565" s="38">
        <f>VLOOKUP(B565,[1]Ост_все!$F$2:$N$1022,9,0)</f>
        <v>110</v>
      </c>
    </row>
    <row r="566" spans="1:12" s="7" customFormat="1" ht="15.9" customHeight="1" x14ac:dyDescent="0.3">
      <c r="A566" s="48" t="s">
        <v>1216</v>
      </c>
      <c r="B566" s="49"/>
      <c r="C566" s="48"/>
      <c r="D566" s="48"/>
      <c r="E566" s="48"/>
      <c r="F566" s="48"/>
      <c r="G566" s="48"/>
      <c r="H566" s="48"/>
      <c r="I566" s="48"/>
      <c r="J566" s="48"/>
      <c r="K566" s="48"/>
      <c r="L566" s="38"/>
    </row>
    <row r="567" spans="1:12" s="7" customFormat="1" ht="12.9" customHeight="1" x14ac:dyDescent="0.3">
      <c r="A567" s="8"/>
      <c r="B567" s="17" t="s">
        <v>1217</v>
      </c>
      <c r="C567" s="15"/>
      <c r="D567" s="15"/>
      <c r="E567" s="15"/>
      <c r="F567" s="15"/>
      <c r="G567" s="35"/>
      <c r="H567" s="35"/>
      <c r="I567" s="15"/>
      <c r="J567" s="15"/>
      <c r="K567" s="16"/>
      <c r="L567" s="38"/>
    </row>
    <row r="568" spans="1:12" s="9" customFormat="1" ht="126" customHeight="1" x14ac:dyDescent="0.3">
      <c r="A568" s="11"/>
      <c r="B568" s="18" t="s">
        <v>1218</v>
      </c>
      <c r="C568" s="10" t="s">
        <v>1219</v>
      </c>
      <c r="D568" s="10" t="s">
        <v>19</v>
      </c>
      <c r="E568" s="10" t="s">
        <v>1194</v>
      </c>
      <c r="F568" s="10">
        <f>ROUND((((100-$J$2)/100)*E568),2)</f>
        <v>629</v>
      </c>
      <c r="G568" s="33"/>
      <c r="H568" s="33"/>
      <c r="I568" s="10" t="s">
        <v>59</v>
      </c>
      <c r="J568" s="12"/>
      <c r="K568" s="12">
        <f t="shared" ref="K568:K569" si="89">IF(G568&gt;0,G568*J568,J568*F568)</f>
        <v>0</v>
      </c>
      <c r="L568" s="38">
        <f>VLOOKUP(B568,[1]Ост_все!$F$2:$N$1022,9,0)</f>
        <v>160</v>
      </c>
    </row>
    <row r="569" spans="1:12" s="9" customFormat="1" ht="81.900000000000006" customHeight="1" x14ac:dyDescent="0.3">
      <c r="A569" s="11"/>
      <c r="B569" s="18" t="s">
        <v>1220</v>
      </c>
      <c r="C569" s="10" t="s">
        <v>1221</v>
      </c>
      <c r="D569" s="10" t="s">
        <v>19</v>
      </c>
      <c r="E569" s="10" t="s">
        <v>269</v>
      </c>
      <c r="F569" s="10">
        <f>ROUND((((100-$J$2)/100)*E569),2)</f>
        <v>359</v>
      </c>
      <c r="G569" s="33"/>
      <c r="H569" s="33"/>
      <c r="I569" s="10" t="s">
        <v>59</v>
      </c>
      <c r="J569" s="12"/>
      <c r="K569" s="12">
        <f t="shared" si="89"/>
        <v>0</v>
      </c>
      <c r="L569" s="38">
        <f>VLOOKUP(B569,[1]Ост_все!$F$2:$N$1022,9,0)</f>
        <v>165</v>
      </c>
    </row>
    <row r="570" spans="1:12" s="7" customFormat="1" ht="12.9" customHeight="1" x14ac:dyDescent="0.3">
      <c r="A570" s="8"/>
      <c r="B570" s="17" t="s">
        <v>68</v>
      </c>
      <c r="C570" s="15"/>
      <c r="D570" s="15"/>
      <c r="E570" s="15"/>
      <c r="F570" s="15"/>
      <c r="G570" s="35"/>
      <c r="H570" s="35"/>
      <c r="I570" s="15"/>
      <c r="J570" s="15"/>
      <c r="K570" s="16"/>
      <c r="L570" s="38"/>
    </row>
    <row r="571" spans="1:12" s="9" customFormat="1" ht="90" customHeight="1" x14ac:dyDescent="0.3">
      <c r="A571" s="11"/>
      <c r="B571" s="18" t="s">
        <v>1222</v>
      </c>
      <c r="C571" s="10" t="s">
        <v>1223</v>
      </c>
      <c r="D571" s="10" t="s">
        <v>19</v>
      </c>
      <c r="E571" s="10" t="s">
        <v>1171</v>
      </c>
      <c r="F571" s="10">
        <f t="shared" ref="F571:F582" si="90">ROUND((((100-$J$2)/100)*E571),2)</f>
        <v>749</v>
      </c>
      <c r="G571" s="33"/>
      <c r="H571" s="33"/>
      <c r="I571" s="10" t="s">
        <v>59</v>
      </c>
      <c r="J571" s="12"/>
      <c r="K571" s="12">
        <f t="shared" ref="K571:K582" si="91">IF(G571&gt;0,G571*J571,J571*F571)</f>
        <v>0</v>
      </c>
      <c r="L571" s="38">
        <f>VLOOKUP(B571,[1]Ост_все!$F$2:$N$1022,9,0)</f>
        <v>108</v>
      </c>
    </row>
    <row r="572" spans="1:12" s="9" customFormat="1" ht="86.1" customHeight="1" x14ac:dyDescent="0.3">
      <c r="A572" s="11"/>
      <c r="B572" s="18" t="s">
        <v>1224</v>
      </c>
      <c r="C572" s="10" t="s">
        <v>1225</v>
      </c>
      <c r="D572" s="10" t="s">
        <v>19</v>
      </c>
      <c r="E572" s="10" t="s">
        <v>36</v>
      </c>
      <c r="F572" s="10">
        <f t="shared" si="90"/>
        <v>239</v>
      </c>
      <c r="G572" s="33"/>
      <c r="H572" s="33"/>
      <c r="I572" s="10" t="s">
        <v>59</v>
      </c>
      <c r="J572" s="12"/>
      <c r="K572" s="12">
        <f t="shared" si="91"/>
        <v>0</v>
      </c>
      <c r="L572" s="38">
        <f>VLOOKUP(B572,[1]Ост_все!$F$2:$N$1022,9,0)</f>
        <v>143</v>
      </c>
    </row>
    <row r="573" spans="1:12" s="9" customFormat="1" ht="126" customHeight="1" x14ac:dyDescent="0.3">
      <c r="A573" s="11"/>
      <c r="B573" s="18" t="s">
        <v>1226</v>
      </c>
      <c r="C573" s="10">
        <v>4660136227830</v>
      </c>
      <c r="D573" s="10" t="s">
        <v>19</v>
      </c>
      <c r="E573" s="10" t="s">
        <v>30</v>
      </c>
      <c r="F573" s="10">
        <f t="shared" si="90"/>
        <v>469</v>
      </c>
      <c r="G573" s="33"/>
      <c r="H573" s="33"/>
      <c r="I573" s="10" t="s">
        <v>22</v>
      </c>
      <c r="J573" s="12"/>
      <c r="K573" s="12">
        <f t="shared" si="91"/>
        <v>0</v>
      </c>
      <c r="L573" s="23">
        <v>24</v>
      </c>
    </row>
    <row r="574" spans="1:12" s="9" customFormat="1" ht="126" customHeight="1" x14ac:dyDescent="0.3">
      <c r="A574" s="11"/>
      <c r="B574" s="18" t="s">
        <v>1227</v>
      </c>
      <c r="C574" s="10" t="s">
        <v>1228</v>
      </c>
      <c r="D574" s="10" t="s">
        <v>19</v>
      </c>
      <c r="E574" s="10" t="s">
        <v>121</v>
      </c>
      <c r="F574" s="10">
        <f t="shared" si="90"/>
        <v>799</v>
      </c>
      <c r="G574" s="33"/>
      <c r="H574" s="33"/>
      <c r="I574" s="10" t="s">
        <v>22</v>
      </c>
      <c r="J574" s="12"/>
      <c r="K574" s="12">
        <f t="shared" si="91"/>
        <v>0</v>
      </c>
      <c r="L574" s="38">
        <f>VLOOKUP(B574,[1]Ост_все!$F$2:$N$1022,9,0)</f>
        <v>21</v>
      </c>
    </row>
    <row r="575" spans="1:12" s="9" customFormat="1" ht="126" customHeight="1" x14ac:dyDescent="0.3">
      <c r="A575" s="11"/>
      <c r="B575" s="18" t="s">
        <v>1229</v>
      </c>
      <c r="C575" s="10" t="s">
        <v>1230</v>
      </c>
      <c r="D575" s="10" t="s">
        <v>19</v>
      </c>
      <c r="E575" s="10" t="s">
        <v>36</v>
      </c>
      <c r="F575" s="10">
        <f t="shared" si="90"/>
        <v>239</v>
      </c>
      <c r="G575" s="33"/>
      <c r="H575" s="33"/>
      <c r="I575" s="10" t="s">
        <v>22</v>
      </c>
      <c r="J575" s="12"/>
      <c r="K575" s="12">
        <f t="shared" si="91"/>
        <v>0</v>
      </c>
      <c r="L575" s="38">
        <f>VLOOKUP(B575,[1]Ост_все!$F$2:$N$1022,9,0)</f>
        <v>93</v>
      </c>
    </row>
    <row r="576" spans="1:12" s="9" customFormat="1" ht="126" customHeight="1" x14ac:dyDescent="0.3">
      <c r="A576" s="11"/>
      <c r="B576" s="18" t="s">
        <v>1231</v>
      </c>
      <c r="C576" s="10" t="s">
        <v>1232</v>
      </c>
      <c r="D576" s="10" t="s">
        <v>19</v>
      </c>
      <c r="E576" s="10" t="s">
        <v>1194</v>
      </c>
      <c r="F576" s="10">
        <f t="shared" si="90"/>
        <v>629</v>
      </c>
      <c r="G576" s="33"/>
      <c r="H576" s="33"/>
      <c r="I576" s="10" t="s">
        <v>59</v>
      </c>
      <c r="J576" s="12"/>
      <c r="K576" s="12">
        <f t="shared" si="91"/>
        <v>0</v>
      </c>
      <c r="L576" s="38">
        <f>VLOOKUP(B576,[1]Ост_все!$F$2:$N$1022,9,0)</f>
        <v>297</v>
      </c>
    </row>
    <row r="577" spans="1:12" s="9" customFormat="1" ht="90" customHeight="1" x14ac:dyDescent="0.3">
      <c r="A577" s="11"/>
      <c r="B577" s="18" t="s">
        <v>1233</v>
      </c>
      <c r="C577" s="10" t="s">
        <v>1234</v>
      </c>
      <c r="D577" s="10" t="s">
        <v>19</v>
      </c>
      <c r="E577" s="10" t="s">
        <v>1197</v>
      </c>
      <c r="F577" s="10">
        <f t="shared" si="90"/>
        <v>869</v>
      </c>
      <c r="G577" s="33"/>
      <c r="H577" s="33"/>
      <c r="I577" s="10" t="s">
        <v>59</v>
      </c>
      <c r="J577" s="12"/>
      <c r="K577" s="12">
        <f t="shared" si="91"/>
        <v>0</v>
      </c>
      <c r="L577" s="38">
        <f>VLOOKUP(B577,[1]Ост_все!$F$2:$N$1022,9,0)</f>
        <v>428</v>
      </c>
    </row>
    <row r="578" spans="1:12" s="9" customFormat="1" ht="81.900000000000006" customHeight="1" x14ac:dyDescent="0.3">
      <c r="A578" s="11"/>
      <c r="B578" s="18" t="s">
        <v>1235</v>
      </c>
      <c r="C578" s="10" t="s">
        <v>1236</v>
      </c>
      <c r="D578" s="10" t="s">
        <v>19</v>
      </c>
      <c r="E578" s="10" t="s">
        <v>269</v>
      </c>
      <c r="F578" s="10">
        <f t="shared" si="90"/>
        <v>359</v>
      </c>
      <c r="G578" s="33"/>
      <c r="H578" s="33"/>
      <c r="I578" s="10" t="s">
        <v>59</v>
      </c>
      <c r="J578" s="12"/>
      <c r="K578" s="12">
        <f t="shared" si="91"/>
        <v>0</v>
      </c>
      <c r="L578" s="38">
        <f>VLOOKUP(B578,[1]Ост_все!$F$2:$N$1022,9,0)</f>
        <v>478</v>
      </c>
    </row>
    <row r="579" spans="1:12" s="9" customFormat="1" ht="126" customHeight="1" x14ac:dyDescent="0.3">
      <c r="A579" s="11"/>
      <c r="B579" s="18" t="s">
        <v>1237</v>
      </c>
      <c r="C579" s="10" t="s">
        <v>1238</v>
      </c>
      <c r="D579" s="10" t="s">
        <v>19</v>
      </c>
      <c r="E579" s="10" t="s">
        <v>1194</v>
      </c>
      <c r="F579" s="10">
        <f t="shared" si="90"/>
        <v>629</v>
      </c>
      <c r="G579" s="33"/>
      <c r="H579" s="33"/>
      <c r="I579" s="10" t="s">
        <v>22</v>
      </c>
      <c r="J579" s="12"/>
      <c r="K579" s="12">
        <f t="shared" si="91"/>
        <v>0</v>
      </c>
      <c r="L579" s="38">
        <f>VLOOKUP(B579,[1]Ост_все!$F$2:$N$1022,9,0)</f>
        <v>411</v>
      </c>
    </row>
    <row r="580" spans="1:12" s="9" customFormat="1" ht="126" customHeight="1" x14ac:dyDescent="0.3">
      <c r="A580" s="11"/>
      <c r="B580" s="18" t="s">
        <v>1239</v>
      </c>
      <c r="C580" s="10" t="s">
        <v>1240</v>
      </c>
      <c r="D580" s="10" t="s">
        <v>19</v>
      </c>
      <c r="E580" s="10" t="s">
        <v>1197</v>
      </c>
      <c r="F580" s="10">
        <f t="shared" si="90"/>
        <v>869</v>
      </c>
      <c r="G580" s="33"/>
      <c r="H580" s="33"/>
      <c r="I580" s="10" t="s">
        <v>22</v>
      </c>
      <c r="J580" s="12"/>
      <c r="K580" s="12">
        <f t="shared" si="91"/>
        <v>0</v>
      </c>
      <c r="L580" s="38">
        <f>VLOOKUP(B580,[1]Ост_все!$F$2:$N$1022,9,0)</f>
        <v>281</v>
      </c>
    </row>
    <row r="581" spans="1:12" s="9" customFormat="1" ht="126" customHeight="1" x14ac:dyDescent="0.3">
      <c r="A581" s="11"/>
      <c r="B581" s="18" t="s">
        <v>1241</v>
      </c>
      <c r="C581" s="10" t="s">
        <v>1242</v>
      </c>
      <c r="D581" s="10" t="s">
        <v>19</v>
      </c>
      <c r="E581" s="10" t="s">
        <v>269</v>
      </c>
      <c r="F581" s="10">
        <f t="shared" si="90"/>
        <v>359</v>
      </c>
      <c r="G581" s="33"/>
      <c r="H581" s="33"/>
      <c r="I581" s="10" t="s">
        <v>22</v>
      </c>
      <c r="J581" s="12"/>
      <c r="K581" s="12">
        <f t="shared" si="91"/>
        <v>0</v>
      </c>
      <c r="L581" s="38">
        <f>VLOOKUP(B581,[1]Ост_все!$F$2:$N$1022,9,0)</f>
        <v>625</v>
      </c>
    </row>
    <row r="582" spans="1:12" s="9" customFormat="1" ht="126" customHeight="1" x14ac:dyDescent="0.3">
      <c r="A582" s="11"/>
      <c r="B582" s="18" t="s">
        <v>1243</v>
      </c>
      <c r="C582" s="10" t="s">
        <v>1244</v>
      </c>
      <c r="D582" s="10" t="s">
        <v>19</v>
      </c>
      <c r="E582" s="10">
        <v>2159</v>
      </c>
      <c r="F582" s="10">
        <f t="shared" si="90"/>
        <v>2159</v>
      </c>
      <c r="G582" s="33"/>
      <c r="H582" s="33"/>
      <c r="I582" s="10" t="s">
        <v>22</v>
      </c>
      <c r="J582" s="12"/>
      <c r="K582" s="12">
        <f t="shared" si="91"/>
        <v>0</v>
      </c>
      <c r="L582" s="38">
        <f>VLOOKUP(B582,[1]Ост_все!$F$2:$N$1022,9,0)</f>
        <v>1085</v>
      </c>
    </row>
    <row r="583" spans="1:12" s="7" customFormat="1" ht="15.9" customHeight="1" x14ac:dyDescent="0.3">
      <c r="A583" s="48" t="s">
        <v>1245</v>
      </c>
      <c r="B583" s="49"/>
      <c r="C583" s="48"/>
      <c r="D583" s="48"/>
      <c r="E583" s="48"/>
      <c r="F583" s="48"/>
      <c r="G583" s="48"/>
      <c r="H583" s="48"/>
      <c r="I583" s="48"/>
      <c r="J583" s="48"/>
      <c r="K583" s="48"/>
      <c r="L583" s="38"/>
    </row>
    <row r="584" spans="1:12" s="7" customFormat="1" ht="12.9" customHeight="1" x14ac:dyDescent="0.3">
      <c r="A584" s="8"/>
      <c r="B584" s="17" t="s">
        <v>16</v>
      </c>
      <c r="C584" s="15"/>
      <c r="D584" s="15"/>
      <c r="E584" s="15"/>
      <c r="F584" s="15"/>
      <c r="G584" s="35"/>
      <c r="H584" s="35"/>
      <c r="I584" s="15"/>
      <c r="J584" s="15"/>
      <c r="K584" s="16"/>
      <c r="L584" s="38"/>
    </row>
    <row r="585" spans="1:12" s="9" customFormat="1" ht="126" customHeight="1" x14ac:dyDescent="0.3">
      <c r="A585" s="11"/>
      <c r="B585" s="18" t="s">
        <v>1246</v>
      </c>
      <c r="C585" s="10" t="s">
        <v>1247</v>
      </c>
      <c r="D585" s="10" t="s">
        <v>19</v>
      </c>
      <c r="E585" s="10" t="s">
        <v>33</v>
      </c>
      <c r="F585" s="10">
        <f t="shared" ref="F585:F604" si="92">ROUND((((100-$J$2)/100)*E585),2)</f>
        <v>649</v>
      </c>
      <c r="G585" s="33"/>
      <c r="H585" s="33"/>
      <c r="I585" s="10" t="s">
        <v>22</v>
      </c>
      <c r="J585" s="12"/>
      <c r="K585" s="12">
        <f t="shared" ref="K585:K604" si="93">IF(G585&gt;0,G585*J585,J585*F585)</f>
        <v>0</v>
      </c>
      <c r="L585" s="38">
        <f>VLOOKUP(B585,[1]Ост_все!$F$2:$N$1022,9,0)</f>
        <v>23</v>
      </c>
    </row>
    <row r="586" spans="1:12" s="9" customFormat="1" ht="126" customHeight="1" x14ac:dyDescent="0.3">
      <c r="A586" s="11"/>
      <c r="B586" s="18" t="s">
        <v>1248</v>
      </c>
      <c r="C586" s="10" t="s">
        <v>1249</v>
      </c>
      <c r="D586" s="10" t="s">
        <v>19</v>
      </c>
      <c r="E586" s="10" t="s">
        <v>36</v>
      </c>
      <c r="F586" s="10">
        <f t="shared" si="92"/>
        <v>239</v>
      </c>
      <c r="G586" s="33"/>
      <c r="H586" s="33"/>
      <c r="I586" s="10" t="s">
        <v>22</v>
      </c>
      <c r="J586" s="12"/>
      <c r="K586" s="12">
        <f t="shared" si="93"/>
        <v>0</v>
      </c>
      <c r="L586" s="38">
        <f>VLOOKUP(B586,[1]Ост_все!$F$2:$N$1022,9,0)</f>
        <v>791</v>
      </c>
    </row>
    <row r="587" spans="1:12" s="9" customFormat="1" ht="126" customHeight="1" x14ac:dyDescent="0.3">
      <c r="A587" s="11"/>
      <c r="B587" s="18" t="s">
        <v>1250</v>
      </c>
      <c r="C587" s="10" t="s">
        <v>1251</v>
      </c>
      <c r="D587" s="10" t="s">
        <v>19</v>
      </c>
      <c r="E587" s="10" t="s">
        <v>30</v>
      </c>
      <c r="F587" s="10">
        <f t="shared" si="92"/>
        <v>469</v>
      </c>
      <c r="G587" s="33"/>
      <c r="H587" s="33"/>
      <c r="I587" s="10" t="s">
        <v>56</v>
      </c>
      <c r="J587" s="12"/>
      <c r="K587" s="12">
        <f t="shared" si="93"/>
        <v>0</v>
      </c>
      <c r="L587" s="38">
        <f>VLOOKUP(B587,[1]Ост_все!$F$2:$N$1022,9,0)</f>
        <v>203</v>
      </c>
    </row>
    <row r="588" spans="1:12" s="9" customFormat="1" ht="81.900000000000006" customHeight="1" x14ac:dyDescent="0.3">
      <c r="A588" s="11"/>
      <c r="B588" s="18" t="s">
        <v>1252</v>
      </c>
      <c r="C588" s="10" t="s">
        <v>1253</v>
      </c>
      <c r="D588" s="10" t="s">
        <v>19</v>
      </c>
      <c r="E588" s="10" t="s">
        <v>33</v>
      </c>
      <c r="F588" s="10">
        <f t="shared" si="92"/>
        <v>649</v>
      </c>
      <c r="G588" s="33">
        <v>187</v>
      </c>
      <c r="H588" s="43">
        <f t="shared" ref="H588:H589" si="94">G588/E588-1</f>
        <v>-0.71186440677966101</v>
      </c>
      <c r="I588" s="10" t="s">
        <v>56</v>
      </c>
      <c r="J588" s="12"/>
      <c r="K588" s="12">
        <f t="shared" si="93"/>
        <v>0</v>
      </c>
      <c r="L588" s="38">
        <f>VLOOKUP(B588,[1]Ост_все!$F$2:$N$1022,9,0)</f>
        <v>64</v>
      </c>
    </row>
    <row r="589" spans="1:12" s="9" customFormat="1" ht="86.1" customHeight="1" x14ac:dyDescent="0.3">
      <c r="A589" s="11"/>
      <c r="B589" s="18" t="s">
        <v>1254</v>
      </c>
      <c r="C589" s="10" t="s">
        <v>1255</v>
      </c>
      <c r="D589" s="10" t="s">
        <v>19</v>
      </c>
      <c r="E589" s="10" t="s">
        <v>36</v>
      </c>
      <c r="F589" s="10">
        <f t="shared" si="92"/>
        <v>239</v>
      </c>
      <c r="G589" s="33">
        <v>52</v>
      </c>
      <c r="H589" s="43">
        <f t="shared" si="94"/>
        <v>-0.78242677824267781</v>
      </c>
      <c r="I589" s="10" t="s">
        <v>56</v>
      </c>
      <c r="J589" s="12"/>
      <c r="K589" s="12">
        <f t="shared" si="93"/>
        <v>0</v>
      </c>
      <c r="L589" s="38">
        <f>VLOOKUP(B589,[1]Ост_все!$F$2:$N$1022,9,0)</f>
        <v>82</v>
      </c>
    </row>
    <row r="590" spans="1:12" s="9" customFormat="1" ht="126" customHeight="1" x14ac:dyDescent="0.3">
      <c r="A590" s="11"/>
      <c r="B590" s="18" t="s">
        <v>1256</v>
      </c>
      <c r="C590" s="10" t="s">
        <v>1257</v>
      </c>
      <c r="D590" s="10" t="s">
        <v>19</v>
      </c>
      <c r="E590" s="10" t="s">
        <v>1194</v>
      </c>
      <c r="F590" s="10">
        <f t="shared" si="92"/>
        <v>629</v>
      </c>
      <c r="G590" s="33"/>
      <c r="H590" s="33"/>
      <c r="I590" s="10" t="s">
        <v>22</v>
      </c>
      <c r="J590" s="12"/>
      <c r="K590" s="12">
        <f t="shared" si="93"/>
        <v>0</v>
      </c>
      <c r="L590" s="38">
        <f>VLOOKUP(B590,[1]Ост_все!$F$2:$N$1022,9,0)</f>
        <v>403</v>
      </c>
    </row>
    <row r="591" spans="1:12" s="9" customFormat="1" ht="126" customHeight="1" x14ac:dyDescent="0.3">
      <c r="A591" s="11"/>
      <c r="B591" s="18" t="s">
        <v>1258</v>
      </c>
      <c r="C591" s="10" t="s">
        <v>1259</v>
      </c>
      <c r="D591" s="10" t="s">
        <v>19</v>
      </c>
      <c r="E591" s="10" t="s">
        <v>1197</v>
      </c>
      <c r="F591" s="10">
        <f t="shared" si="92"/>
        <v>869</v>
      </c>
      <c r="G591" s="33"/>
      <c r="H591" s="33"/>
      <c r="I591" s="10" t="s">
        <v>1310</v>
      </c>
      <c r="J591" s="12"/>
      <c r="K591" s="12">
        <f t="shared" si="93"/>
        <v>0</v>
      </c>
      <c r="L591" s="38">
        <f>VLOOKUP(B591,[1]Ост_все!$F$2:$N$1022,9,0)</f>
        <v>779</v>
      </c>
    </row>
    <row r="592" spans="1:12" s="9" customFormat="1" ht="126" customHeight="1" x14ac:dyDescent="0.3">
      <c r="A592" s="11"/>
      <c r="B592" s="18" t="s">
        <v>1260</v>
      </c>
      <c r="C592" s="10" t="s">
        <v>1261</v>
      </c>
      <c r="D592" s="10" t="s">
        <v>19</v>
      </c>
      <c r="E592" s="10" t="s">
        <v>269</v>
      </c>
      <c r="F592" s="10">
        <f t="shared" si="92"/>
        <v>359</v>
      </c>
      <c r="G592" s="33"/>
      <c r="H592" s="33"/>
      <c r="I592" s="10" t="s">
        <v>22</v>
      </c>
      <c r="J592" s="12"/>
      <c r="K592" s="12">
        <f t="shared" si="93"/>
        <v>0</v>
      </c>
      <c r="L592" s="38">
        <f>VLOOKUP(B592,[1]Ост_все!$F$2:$N$1022,9,0)</f>
        <v>2664</v>
      </c>
    </row>
    <row r="593" spans="1:12" s="9" customFormat="1" ht="126" customHeight="1" x14ac:dyDescent="0.3">
      <c r="A593" s="11"/>
      <c r="B593" s="18" t="s">
        <v>1262</v>
      </c>
      <c r="C593" s="10" t="s">
        <v>1263</v>
      </c>
      <c r="D593" s="10" t="s">
        <v>19</v>
      </c>
      <c r="E593" s="10" t="s">
        <v>1194</v>
      </c>
      <c r="F593" s="10">
        <f t="shared" si="92"/>
        <v>629</v>
      </c>
      <c r="G593" s="33"/>
      <c r="H593" s="33"/>
      <c r="I593" s="10" t="s">
        <v>22</v>
      </c>
      <c r="J593" s="12"/>
      <c r="K593" s="12">
        <f t="shared" si="93"/>
        <v>0</v>
      </c>
      <c r="L593" s="38">
        <f>VLOOKUP(B593,[1]Ост_все!$F$2:$N$1022,9,0)</f>
        <v>231</v>
      </c>
    </row>
    <row r="594" spans="1:12" s="9" customFormat="1" ht="126" customHeight="1" x14ac:dyDescent="0.3">
      <c r="A594" s="11"/>
      <c r="B594" s="18" t="s">
        <v>1264</v>
      </c>
      <c r="C594" s="10" t="s">
        <v>1265</v>
      </c>
      <c r="D594" s="10" t="s">
        <v>19</v>
      </c>
      <c r="E594" s="10" t="s">
        <v>1197</v>
      </c>
      <c r="F594" s="10">
        <f t="shared" si="92"/>
        <v>869</v>
      </c>
      <c r="G594" s="33"/>
      <c r="H594" s="33"/>
      <c r="I594" s="10" t="s">
        <v>22</v>
      </c>
      <c r="J594" s="12"/>
      <c r="K594" s="12">
        <f t="shared" si="93"/>
        <v>0</v>
      </c>
      <c r="L594" s="38">
        <f>VLOOKUP(B594,[1]Ост_все!$F$2:$N$1022,9,0)</f>
        <v>296</v>
      </c>
    </row>
    <row r="595" spans="1:12" s="9" customFormat="1" ht="126" customHeight="1" x14ac:dyDescent="0.3">
      <c r="A595" s="11"/>
      <c r="B595" s="18" t="s">
        <v>1266</v>
      </c>
      <c r="C595" s="10" t="s">
        <v>1267</v>
      </c>
      <c r="D595" s="10" t="s">
        <v>19</v>
      </c>
      <c r="E595" s="10" t="s">
        <v>269</v>
      </c>
      <c r="F595" s="10">
        <f t="shared" si="92"/>
        <v>359</v>
      </c>
      <c r="G595" s="33"/>
      <c r="H595" s="33"/>
      <c r="I595" s="10" t="s">
        <v>22</v>
      </c>
      <c r="J595" s="12"/>
      <c r="K595" s="12">
        <f t="shared" si="93"/>
        <v>0</v>
      </c>
      <c r="L595" s="38">
        <f>VLOOKUP(B595,[1]Ост_все!$F$2:$N$1022,9,0)</f>
        <v>432</v>
      </c>
    </row>
    <row r="596" spans="1:12" s="9" customFormat="1" ht="126" customHeight="1" x14ac:dyDescent="0.3">
      <c r="A596" s="11"/>
      <c r="B596" s="18" t="s">
        <v>1268</v>
      </c>
      <c r="C596" s="10" t="s">
        <v>1269</v>
      </c>
      <c r="D596" s="10" t="s">
        <v>19</v>
      </c>
      <c r="E596" s="10">
        <v>1049</v>
      </c>
      <c r="F596" s="10">
        <f t="shared" si="92"/>
        <v>1049</v>
      </c>
      <c r="G596" s="33"/>
      <c r="H596" s="33"/>
      <c r="I596" s="10" t="s">
        <v>1310</v>
      </c>
      <c r="J596" s="12"/>
      <c r="K596" s="12">
        <f t="shared" si="93"/>
        <v>0</v>
      </c>
      <c r="L596" s="38">
        <f>VLOOKUP(B596,[1]Ост_все!$F$2:$N$1022,9,0)</f>
        <v>12</v>
      </c>
    </row>
    <row r="597" spans="1:12" s="9" customFormat="1" ht="126" customHeight="1" x14ac:dyDescent="0.3">
      <c r="A597" s="11"/>
      <c r="B597" s="18" t="s">
        <v>1270</v>
      </c>
      <c r="C597" s="10" t="s">
        <v>1271</v>
      </c>
      <c r="D597" s="10" t="s">
        <v>19</v>
      </c>
      <c r="E597" s="10" t="s">
        <v>1194</v>
      </c>
      <c r="F597" s="10">
        <f t="shared" si="92"/>
        <v>629</v>
      </c>
      <c r="G597" s="33"/>
      <c r="H597" s="33"/>
      <c r="I597" s="10" t="s">
        <v>22</v>
      </c>
      <c r="J597" s="12"/>
      <c r="K597" s="12">
        <f t="shared" si="93"/>
        <v>0</v>
      </c>
      <c r="L597" s="38">
        <f>VLOOKUP(B597,[1]Ост_все!$F$2:$N$1022,9,0)</f>
        <v>2287</v>
      </c>
    </row>
    <row r="598" spans="1:12" s="9" customFormat="1" ht="86.1" customHeight="1" x14ac:dyDescent="0.3">
      <c r="A598" s="11"/>
      <c r="B598" s="18" t="s">
        <v>1272</v>
      </c>
      <c r="C598" s="10" t="s">
        <v>1273</v>
      </c>
      <c r="D598" s="10" t="s">
        <v>19</v>
      </c>
      <c r="E598" s="10" t="s">
        <v>20</v>
      </c>
      <c r="F598" s="10">
        <f t="shared" si="92"/>
        <v>959</v>
      </c>
      <c r="G598" s="33"/>
      <c r="H598" s="33"/>
      <c r="I598" s="10" t="s">
        <v>56</v>
      </c>
      <c r="J598" s="12"/>
      <c r="K598" s="12">
        <f t="shared" si="93"/>
        <v>0</v>
      </c>
      <c r="L598" s="38">
        <f>VLOOKUP(B598,[1]Ост_все!$F$2:$N$1022,9,0)</f>
        <v>142</v>
      </c>
    </row>
    <row r="599" spans="1:12" s="9" customFormat="1" ht="126" customHeight="1" x14ac:dyDescent="0.3">
      <c r="A599" s="11"/>
      <c r="B599" s="18" t="s">
        <v>1274</v>
      </c>
      <c r="C599" s="10" t="s">
        <v>1275</v>
      </c>
      <c r="D599" s="10" t="s">
        <v>19</v>
      </c>
      <c r="E599" s="10">
        <v>2699</v>
      </c>
      <c r="F599" s="10">
        <f t="shared" si="92"/>
        <v>2699</v>
      </c>
      <c r="G599" s="33"/>
      <c r="H599" s="33"/>
      <c r="I599" s="10" t="s">
        <v>22</v>
      </c>
      <c r="J599" s="12"/>
      <c r="K599" s="12">
        <f t="shared" si="93"/>
        <v>0</v>
      </c>
      <c r="L599" s="38">
        <f>VLOOKUP(B599,[1]Ост_все!$F$2:$N$1022,9,0)</f>
        <v>21</v>
      </c>
    </row>
    <row r="600" spans="1:12" s="9" customFormat="1" ht="81.900000000000006" customHeight="1" x14ac:dyDescent="0.3">
      <c r="A600" s="11"/>
      <c r="B600" s="18" t="s">
        <v>1276</v>
      </c>
      <c r="C600" s="10" t="s">
        <v>1277</v>
      </c>
      <c r="D600" s="10" t="s">
        <v>19</v>
      </c>
      <c r="E600" s="10">
        <v>2159</v>
      </c>
      <c r="F600" s="10">
        <f t="shared" si="92"/>
        <v>2159</v>
      </c>
      <c r="G600" s="33"/>
      <c r="H600" s="33"/>
      <c r="I600" s="10" t="s">
        <v>22</v>
      </c>
      <c r="J600" s="12"/>
      <c r="K600" s="12">
        <f t="shared" si="93"/>
        <v>0</v>
      </c>
      <c r="L600" s="38">
        <f>VLOOKUP(B600,[1]Ост_все!$F$2:$N$1022,9,0)</f>
        <v>855</v>
      </c>
    </row>
    <row r="601" spans="1:12" s="9" customFormat="1" ht="83.1" customHeight="1" x14ac:dyDescent="0.3">
      <c r="A601" s="11"/>
      <c r="B601" s="18" t="s">
        <v>1278</v>
      </c>
      <c r="C601" s="10" t="s">
        <v>1279</v>
      </c>
      <c r="D601" s="10" t="s">
        <v>19</v>
      </c>
      <c r="E601" s="10" t="s">
        <v>36</v>
      </c>
      <c r="F601" s="10">
        <f t="shared" si="92"/>
        <v>239</v>
      </c>
      <c r="G601" s="33"/>
      <c r="H601" s="33"/>
      <c r="I601" s="10" t="s">
        <v>59</v>
      </c>
      <c r="J601" s="12"/>
      <c r="K601" s="12">
        <f t="shared" si="93"/>
        <v>0</v>
      </c>
      <c r="L601" s="38">
        <f>VLOOKUP(B601,[1]Ост_все!$F$2:$N$1022,9,0)</f>
        <v>1262</v>
      </c>
    </row>
    <row r="602" spans="1:12" s="9" customFormat="1" ht="126" customHeight="1" x14ac:dyDescent="0.3">
      <c r="A602" s="11"/>
      <c r="B602" s="18" t="s">
        <v>1280</v>
      </c>
      <c r="C602" s="10" t="s">
        <v>1281</v>
      </c>
      <c r="D602" s="10" t="s">
        <v>19</v>
      </c>
      <c r="E602" s="10" t="s">
        <v>50</v>
      </c>
      <c r="F602" s="10">
        <f t="shared" si="92"/>
        <v>89</v>
      </c>
      <c r="G602" s="33"/>
      <c r="H602" s="33"/>
      <c r="I602" s="10" t="s">
        <v>59</v>
      </c>
      <c r="J602" s="12"/>
      <c r="K602" s="12">
        <f t="shared" si="93"/>
        <v>0</v>
      </c>
      <c r="L602" s="38">
        <f>VLOOKUP(B602,[1]Ост_все!$F$2:$N$1022,9,0)</f>
        <v>122</v>
      </c>
    </row>
    <row r="603" spans="1:12" s="9" customFormat="1" ht="81.900000000000006" customHeight="1" x14ac:dyDescent="0.3">
      <c r="A603" s="11"/>
      <c r="B603" s="18" t="s">
        <v>1282</v>
      </c>
      <c r="C603" s="10" t="s">
        <v>1283</v>
      </c>
      <c r="D603" s="10" t="s">
        <v>19</v>
      </c>
      <c r="E603" s="10" t="s">
        <v>36</v>
      </c>
      <c r="F603" s="10">
        <f t="shared" si="92"/>
        <v>239</v>
      </c>
      <c r="G603" s="33"/>
      <c r="H603" s="33"/>
      <c r="I603" s="10" t="s">
        <v>56</v>
      </c>
      <c r="J603" s="12"/>
      <c r="K603" s="12">
        <f t="shared" si="93"/>
        <v>0</v>
      </c>
      <c r="L603" s="38">
        <f>VLOOKUP(B603,[1]Ост_все!$F$2:$N$1022,9,0)</f>
        <v>1120</v>
      </c>
    </row>
    <row r="604" spans="1:12" s="9" customFormat="1" ht="81.900000000000006" customHeight="1" x14ac:dyDescent="0.3">
      <c r="A604" s="11"/>
      <c r="B604" s="18" t="s">
        <v>1284</v>
      </c>
      <c r="C604" s="10" t="s">
        <v>1285</v>
      </c>
      <c r="D604" s="10" t="s">
        <v>19</v>
      </c>
      <c r="E604" s="10" t="s">
        <v>50</v>
      </c>
      <c r="F604" s="10">
        <f t="shared" si="92"/>
        <v>89</v>
      </c>
      <c r="G604" s="33"/>
      <c r="H604" s="33"/>
      <c r="I604" s="10" t="s">
        <v>56</v>
      </c>
      <c r="J604" s="12"/>
      <c r="K604" s="12">
        <f t="shared" si="93"/>
        <v>0</v>
      </c>
      <c r="L604" s="38">
        <f>VLOOKUP(B604,[1]Ост_все!$F$2:$N$1022,9,0)</f>
        <v>102</v>
      </c>
    </row>
    <row r="605" spans="1:12" s="7" customFormat="1" ht="15.9" customHeight="1" x14ac:dyDescent="0.3">
      <c r="A605" s="48" t="s">
        <v>1286</v>
      </c>
      <c r="B605" s="49"/>
      <c r="C605" s="48"/>
      <c r="D605" s="48"/>
      <c r="E605" s="48"/>
      <c r="F605" s="48"/>
      <c r="G605" s="48"/>
      <c r="H605" s="48"/>
      <c r="I605" s="48"/>
      <c r="J605" s="48"/>
      <c r="K605" s="48"/>
      <c r="L605" s="38"/>
    </row>
    <row r="606" spans="1:12" s="7" customFormat="1" ht="12.9" customHeight="1" x14ac:dyDescent="0.3">
      <c r="A606" s="8"/>
      <c r="B606" s="17" t="s">
        <v>1160</v>
      </c>
      <c r="C606" s="15"/>
      <c r="D606" s="15"/>
      <c r="E606" s="15"/>
      <c r="F606" s="15"/>
      <c r="G606" s="35"/>
      <c r="H606" s="35"/>
      <c r="I606" s="15"/>
      <c r="J606" s="15"/>
      <c r="K606" s="16"/>
      <c r="L606" s="38"/>
    </row>
    <row r="607" spans="1:12" s="9" customFormat="1" ht="126" customHeight="1" x14ac:dyDescent="0.3">
      <c r="A607" s="11"/>
      <c r="B607" s="18" t="s">
        <v>1287</v>
      </c>
      <c r="C607" s="10" t="s">
        <v>1288</v>
      </c>
      <c r="D607" s="10" t="s">
        <v>19</v>
      </c>
      <c r="E607" s="10" t="s">
        <v>1047</v>
      </c>
      <c r="F607" s="10">
        <f>ROUND((((100-$J$2)/100)*E607),2)</f>
        <v>539</v>
      </c>
      <c r="G607" s="33"/>
      <c r="H607" s="33"/>
      <c r="I607" s="10"/>
      <c r="J607" s="12"/>
      <c r="K607" s="12">
        <f t="shared" ref="K607:K609" si="95">IF(G607&gt;0,G607*J607,J607*F607)</f>
        <v>0</v>
      </c>
      <c r="L607" s="38">
        <f>VLOOKUP(B607,[1]Ост_все!$F$2:$N$1022,9,0)</f>
        <v>1538</v>
      </c>
    </row>
    <row r="608" spans="1:12" s="9" customFormat="1" ht="126" customHeight="1" x14ac:dyDescent="0.3">
      <c r="A608" s="11"/>
      <c r="B608" s="18" t="s">
        <v>1289</v>
      </c>
      <c r="C608" s="10" t="s">
        <v>1290</v>
      </c>
      <c r="D608" s="10" t="s">
        <v>19</v>
      </c>
      <c r="E608" s="10" t="s">
        <v>25</v>
      </c>
      <c r="F608" s="10">
        <f>ROUND((((100-$J$2)/100)*E608),2)</f>
        <v>719</v>
      </c>
      <c r="G608" s="33"/>
      <c r="H608" s="33"/>
      <c r="I608" s="10"/>
      <c r="J608" s="12"/>
      <c r="K608" s="12">
        <f t="shared" si="95"/>
        <v>0</v>
      </c>
      <c r="L608" s="38">
        <f>VLOOKUP(B608,[1]Ост_все!$F$2:$N$1022,9,0)</f>
        <v>1557</v>
      </c>
    </row>
    <row r="609" spans="1:12" s="9" customFormat="1" ht="126" customHeight="1" x14ac:dyDescent="0.3">
      <c r="A609" s="11"/>
      <c r="B609" s="18" t="s">
        <v>1291</v>
      </c>
      <c r="C609" s="10" t="s">
        <v>1292</v>
      </c>
      <c r="D609" s="10" t="s">
        <v>19</v>
      </c>
      <c r="E609" s="10" t="s">
        <v>182</v>
      </c>
      <c r="F609" s="10">
        <f>ROUND((((100-$J$2)/100)*E609),2)</f>
        <v>269</v>
      </c>
      <c r="G609" s="33"/>
      <c r="H609" s="33"/>
      <c r="I609" s="10"/>
      <c r="J609" s="12"/>
      <c r="K609" s="12">
        <f t="shared" si="95"/>
        <v>0</v>
      </c>
      <c r="L609" s="38">
        <f>VLOOKUP(B609,[1]Ост_все!$F$2:$N$1022,9,0)</f>
        <v>1602</v>
      </c>
    </row>
    <row r="610" spans="1:12" s="7" customFormat="1" ht="12.9" customHeight="1" x14ac:dyDescent="0.3">
      <c r="A610" s="8"/>
      <c r="B610" s="17" t="s">
        <v>1293</v>
      </c>
      <c r="C610" s="15"/>
      <c r="D610" s="15"/>
      <c r="E610" s="15"/>
      <c r="F610" s="15"/>
      <c r="G610" s="35"/>
      <c r="H610" s="35"/>
      <c r="I610" s="15"/>
      <c r="J610" s="15"/>
      <c r="K610" s="16"/>
      <c r="L610" s="38"/>
    </row>
    <row r="611" spans="1:12" s="9" customFormat="1" ht="126" customHeight="1" x14ac:dyDescent="0.3">
      <c r="A611" s="11"/>
      <c r="B611" s="18" t="s">
        <v>1294</v>
      </c>
      <c r="C611" s="10" t="s">
        <v>1295</v>
      </c>
      <c r="D611" s="10" t="s">
        <v>19</v>
      </c>
      <c r="E611" s="10" t="s">
        <v>1047</v>
      </c>
      <c r="F611" s="10">
        <f>ROUND((((100-$J$2)/100)*E611),2)</f>
        <v>539</v>
      </c>
      <c r="G611" s="33"/>
      <c r="H611" s="33"/>
      <c r="I611" s="10"/>
      <c r="J611" s="12"/>
      <c r="K611" s="12">
        <f t="shared" ref="K611:K613" si="96">IF(G611&gt;0,G611*J611,J611*F611)</f>
        <v>0</v>
      </c>
      <c r="L611" s="38">
        <f>VLOOKUP(B611,[1]Ост_все!$F$2:$N$1022,9,0)</f>
        <v>359</v>
      </c>
    </row>
    <row r="612" spans="1:12" s="9" customFormat="1" ht="126" customHeight="1" x14ac:dyDescent="0.3">
      <c r="A612" s="11"/>
      <c r="B612" s="18" t="s">
        <v>1296</v>
      </c>
      <c r="C612" s="10" t="s">
        <v>1297</v>
      </c>
      <c r="D612" s="10" t="s">
        <v>19</v>
      </c>
      <c r="E612" s="10" t="s">
        <v>25</v>
      </c>
      <c r="F612" s="10">
        <f>ROUND((((100-$J$2)/100)*E612),2)</f>
        <v>719</v>
      </c>
      <c r="G612" s="33"/>
      <c r="H612" s="33"/>
      <c r="I612" s="10" t="s">
        <v>1310</v>
      </c>
      <c r="J612" s="12"/>
      <c r="K612" s="12">
        <f t="shared" si="96"/>
        <v>0</v>
      </c>
      <c r="L612" s="38">
        <f>VLOOKUP(B612,[1]Ост_все!$F$2:$N$1022,9,0)</f>
        <v>461</v>
      </c>
    </row>
    <row r="613" spans="1:12" s="9" customFormat="1" ht="126" customHeight="1" x14ac:dyDescent="0.3">
      <c r="A613" s="11"/>
      <c r="B613" s="18" t="s">
        <v>1298</v>
      </c>
      <c r="C613" s="10" t="s">
        <v>1299</v>
      </c>
      <c r="D613" s="10" t="s">
        <v>19</v>
      </c>
      <c r="E613" s="10" t="s">
        <v>182</v>
      </c>
      <c r="F613" s="10">
        <f>ROUND((((100-$J$2)/100)*E613),2)</f>
        <v>269</v>
      </c>
      <c r="G613" s="33"/>
      <c r="H613" s="33"/>
      <c r="I613" s="10"/>
      <c r="J613" s="12"/>
      <c r="K613" s="12">
        <f t="shared" si="96"/>
        <v>0</v>
      </c>
      <c r="L613" s="38">
        <f>VLOOKUP(B613,[1]Ост_все!$F$2:$N$1022,9,0)</f>
        <v>802</v>
      </c>
    </row>
    <row r="614" spans="1:12" s="7" customFormat="1" ht="15.9" customHeight="1" x14ac:dyDescent="0.3">
      <c r="A614" s="48" t="s">
        <v>1300</v>
      </c>
      <c r="B614" s="49"/>
      <c r="C614" s="48"/>
      <c r="D614" s="48"/>
      <c r="E614" s="48"/>
      <c r="F614" s="48"/>
      <c r="G614" s="48"/>
      <c r="H614" s="48"/>
      <c r="I614" s="48"/>
      <c r="J614" s="48"/>
      <c r="K614" s="48"/>
      <c r="L614" s="38"/>
    </row>
    <row r="615" spans="1:12" s="7" customFormat="1" ht="12.9" customHeight="1" x14ac:dyDescent="0.3">
      <c r="A615" s="8"/>
      <c r="B615" s="17" t="s">
        <v>16</v>
      </c>
      <c r="C615" s="15"/>
      <c r="D615" s="15"/>
      <c r="E615" s="15"/>
      <c r="F615" s="15"/>
      <c r="G615" s="35"/>
      <c r="H615" s="35"/>
      <c r="I615" s="15"/>
      <c r="J615" s="15"/>
      <c r="K615" s="16"/>
      <c r="L615" s="38"/>
    </row>
    <row r="616" spans="1:12" s="9" customFormat="1" ht="126" customHeight="1" x14ac:dyDescent="0.3">
      <c r="A616" s="11"/>
      <c r="B616" s="18" t="s">
        <v>1301</v>
      </c>
      <c r="C616" s="10" t="s">
        <v>1302</v>
      </c>
      <c r="D616" s="10" t="s">
        <v>19</v>
      </c>
      <c r="E616" s="10" t="s">
        <v>30</v>
      </c>
      <c r="F616" s="10">
        <f>ROUND((((100-$J$2)/100)*E616),2)</f>
        <v>469</v>
      </c>
      <c r="G616" s="33"/>
      <c r="H616" s="33"/>
      <c r="I616" s="10" t="s">
        <v>22</v>
      </c>
      <c r="J616" s="12"/>
      <c r="K616" s="12">
        <f t="shared" ref="K616:K619" si="97">IF(G616&gt;0,G616*J616,J616*F616)</f>
        <v>0</v>
      </c>
      <c r="L616" s="38">
        <f>VLOOKUP(B616,[1]Ост_все!$F$2:$N$1022,9,0)</f>
        <v>303</v>
      </c>
    </row>
    <row r="617" spans="1:12" s="9" customFormat="1" ht="126" customHeight="1" x14ac:dyDescent="0.3">
      <c r="A617" s="11"/>
      <c r="B617" s="18" t="s">
        <v>1303</v>
      </c>
      <c r="C617" s="10" t="s">
        <v>1304</v>
      </c>
      <c r="D617" s="10" t="s">
        <v>19</v>
      </c>
      <c r="E617" s="10" t="s">
        <v>25</v>
      </c>
      <c r="F617" s="10">
        <f>ROUND((((100-$J$2)/100)*E617),2)</f>
        <v>719</v>
      </c>
      <c r="G617" s="33"/>
      <c r="H617" s="33"/>
      <c r="I617" s="10" t="s">
        <v>22</v>
      </c>
      <c r="J617" s="12"/>
      <c r="K617" s="12">
        <f t="shared" si="97"/>
        <v>0</v>
      </c>
      <c r="L617" s="38">
        <f>VLOOKUP(B617,[1]Ост_все!$F$2:$N$1022,9,0)</f>
        <v>528</v>
      </c>
    </row>
    <row r="618" spans="1:12" s="9" customFormat="1" ht="126" customHeight="1" x14ac:dyDescent="0.3">
      <c r="A618" s="11"/>
      <c r="B618" s="18" t="s">
        <v>17</v>
      </c>
      <c r="C618" s="10" t="s">
        <v>18</v>
      </c>
      <c r="D618" s="10" t="s">
        <v>19</v>
      </c>
      <c r="E618" s="10" t="s">
        <v>20</v>
      </c>
      <c r="F618" s="10">
        <f>ROUND((((100-$J$2)/100)*E618),2)</f>
        <v>959</v>
      </c>
      <c r="G618" s="33"/>
      <c r="H618" s="33"/>
      <c r="I618" s="10" t="s">
        <v>22</v>
      </c>
      <c r="J618" s="12"/>
      <c r="K618" s="12">
        <f t="shared" si="97"/>
        <v>0</v>
      </c>
      <c r="L618" s="38">
        <f>VLOOKUP(B618,[1]Ост_все!$F$2:$N$1022,9,0)</f>
        <v>258</v>
      </c>
    </row>
    <row r="619" spans="1:12" s="9" customFormat="1" ht="126" customHeight="1" x14ac:dyDescent="0.3">
      <c r="A619" s="11"/>
      <c r="B619" s="18" t="s">
        <v>23</v>
      </c>
      <c r="C619" s="10" t="s">
        <v>24</v>
      </c>
      <c r="D619" s="10" t="s">
        <v>19</v>
      </c>
      <c r="E619" s="10" t="s">
        <v>25</v>
      </c>
      <c r="F619" s="10">
        <f>ROUND((((100-$J$2)/100)*E619),2)</f>
        <v>719</v>
      </c>
      <c r="G619" s="33"/>
      <c r="H619" s="33"/>
      <c r="I619" s="10" t="s">
        <v>22</v>
      </c>
      <c r="J619" s="12"/>
      <c r="K619" s="12">
        <f t="shared" si="97"/>
        <v>0</v>
      </c>
      <c r="L619" s="38">
        <f>VLOOKUP(B619,[1]Ост_все!$F$2:$N$1022,9,0)</f>
        <v>1181</v>
      </c>
    </row>
    <row r="620" spans="1:12" s="7" customFormat="1" ht="15.9" customHeight="1" x14ac:dyDescent="0.3">
      <c r="A620" s="48" t="s">
        <v>26</v>
      </c>
      <c r="B620" s="49"/>
      <c r="C620" s="48"/>
      <c r="D620" s="48"/>
      <c r="E620" s="48"/>
      <c r="F620" s="48"/>
      <c r="G620" s="48"/>
      <c r="H620" s="48"/>
      <c r="I620" s="48"/>
      <c r="J620" s="48"/>
      <c r="K620" s="48"/>
      <c r="L620" s="38"/>
    </row>
    <row r="621" spans="1:12" s="7" customFormat="1" ht="12.9" customHeight="1" x14ac:dyDescent="0.3">
      <c r="A621" s="8"/>
      <c r="B621" s="17" t="s">
        <v>27</v>
      </c>
      <c r="C621" s="15"/>
      <c r="D621" s="15"/>
      <c r="E621" s="15"/>
      <c r="F621" s="15"/>
      <c r="G621" s="35"/>
      <c r="H621" s="35"/>
      <c r="I621" s="15"/>
      <c r="J621" s="15"/>
      <c r="K621" s="16"/>
      <c r="L621" s="38"/>
    </row>
    <row r="622" spans="1:12" s="9" customFormat="1" ht="168" customHeight="1" x14ac:dyDescent="0.3">
      <c r="A622" s="11"/>
      <c r="B622" s="18" t="s">
        <v>28</v>
      </c>
      <c r="C622" s="10" t="s">
        <v>29</v>
      </c>
      <c r="D622" s="10" t="s">
        <v>19</v>
      </c>
      <c r="E622" s="10" t="s">
        <v>30</v>
      </c>
      <c r="F622" s="10">
        <f t="shared" ref="F622:F629" si="98">ROUND((((100-$J$2)/100)*E622),2)</f>
        <v>469</v>
      </c>
      <c r="G622" s="33"/>
      <c r="H622" s="33"/>
      <c r="I622" s="10"/>
      <c r="J622" s="12"/>
      <c r="K622" s="12">
        <f t="shared" ref="K622:K629" si="99">IF(G622&gt;0,G622*J622,J622*F622)</f>
        <v>0</v>
      </c>
      <c r="L622" s="38">
        <f>VLOOKUP(B622,[1]Ост_все!$F$2:$N$1022,9,0)</f>
        <v>772</v>
      </c>
    </row>
    <row r="623" spans="1:12" s="9" customFormat="1" ht="81.900000000000006" customHeight="1" x14ac:dyDescent="0.3">
      <c r="A623" s="11"/>
      <c r="B623" s="18" t="s">
        <v>31</v>
      </c>
      <c r="C623" s="10" t="s">
        <v>32</v>
      </c>
      <c r="D623" s="10" t="s">
        <v>19</v>
      </c>
      <c r="E623" s="10" t="s">
        <v>33</v>
      </c>
      <c r="F623" s="10">
        <f t="shared" si="98"/>
        <v>649</v>
      </c>
      <c r="G623" s="33"/>
      <c r="H623" s="33"/>
      <c r="I623" s="10"/>
      <c r="J623" s="12"/>
      <c r="K623" s="12">
        <f t="shared" si="99"/>
        <v>0</v>
      </c>
      <c r="L623" s="38">
        <f>VLOOKUP(B623,[1]Ост_все!$F$2:$N$1022,9,0)</f>
        <v>27</v>
      </c>
    </row>
    <row r="624" spans="1:12" s="9" customFormat="1" ht="86.1" customHeight="1" x14ac:dyDescent="0.3">
      <c r="A624" s="11"/>
      <c r="B624" s="18" t="s">
        <v>34</v>
      </c>
      <c r="C624" s="10" t="s">
        <v>35</v>
      </c>
      <c r="D624" s="10" t="s">
        <v>19</v>
      </c>
      <c r="E624" s="10" t="s">
        <v>36</v>
      </c>
      <c r="F624" s="10">
        <f t="shared" si="98"/>
        <v>239</v>
      </c>
      <c r="G624" s="33"/>
      <c r="H624" s="33"/>
      <c r="I624" s="10"/>
      <c r="J624" s="12"/>
      <c r="K624" s="12">
        <f t="shared" si="99"/>
        <v>0</v>
      </c>
      <c r="L624" s="38">
        <f>VLOOKUP(B624,[1]Ост_все!$F$2:$N$1022,9,0)</f>
        <v>102</v>
      </c>
    </row>
    <row r="625" spans="1:12" s="9" customFormat="1" ht="126" customHeight="1" x14ac:dyDescent="0.3">
      <c r="A625" s="11"/>
      <c r="B625" s="18" t="s">
        <v>37</v>
      </c>
      <c r="C625" s="10" t="s">
        <v>38</v>
      </c>
      <c r="D625" s="10" t="s">
        <v>19</v>
      </c>
      <c r="E625" s="10" t="s">
        <v>39</v>
      </c>
      <c r="F625" s="10">
        <f t="shared" si="98"/>
        <v>779</v>
      </c>
      <c r="G625" s="33"/>
      <c r="H625" s="33"/>
      <c r="I625" s="10"/>
      <c r="J625" s="12"/>
      <c r="K625" s="12">
        <f t="shared" si="99"/>
        <v>0</v>
      </c>
      <c r="L625" s="38">
        <f>VLOOKUP(B625,[1]Ост_все!$F$2:$N$1022,9,0)</f>
        <v>137</v>
      </c>
    </row>
    <row r="626" spans="1:12" s="9" customFormat="1" ht="90" customHeight="1" x14ac:dyDescent="0.3">
      <c r="A626" s="11"/>
      <c r="B626" s="18" t="s">
        <v>40</v>
      </c>
      <c r="C626" s="10" t="s">
        <v>41</v>
      </c>
      <c r="D626" s="10" t="s">
        <v>19</v>
      </c>
      <c r="E626" s="10" t="s">
        <v>42</v>
      </c>
      <c r="F626" s="10">
        <f t="shared" si="98"/>
        <v>989</v>
      </c>
      <c r="G626" s="33"/>
      <c r="H626" s="33"/>
      <c r="I626" s="10"/>
      <c r="J626" s="12"/>
      <c r="K626" s="12">
        <f t="shared" si="99"/>
        <v>0</v>
      </c>
      <c r="L626" s="38">
        <f>VLOOKUP(B626,[1]Ост_все!$F$2:$N$1022,9,0)</f>
        <v>236</v>
      </c>
    </row>
    <row r="627" spans="1:12" s="9" customFormat="1" ht="81.900000000000006" customHeight="1" x14ac:dyDescent="0.3">
      <c r="A627" s="11"/>
      <c r="B627" s="18" t="s">
        <v>43</v>
      </c>
      <c r="C627" s="10" t="s">
        <v>44</v>
      </c>
      <c r="D627" s="10" t="s">
        <v>19</v>
      </c>
      <c r="E627" s="10" t="s">
        <v>45</v>
      </c>
      <c r="F627" s="10">
        <f t="shared" si="98"/>
        <v>579</v>
      </c>
      <c r="G627" s="33"/>
      <c r="H627" s="33"/>
      <c r="I627" s="10" t="s">
        <v>1310</v>
      </c>
      <c r="J627" s="12"/>
      <c r="K627" s="12">
        <f t="shared" si="99"/>
        <v>0</v>
      </c>
      <c r="L627" s="38">
        <f>VLOOKUP(B627,[1]Ост_все!$F$2:$N$1022,9,0)</f>
        <v>183</v>
      </c>
    </row>
    <row r="628" spans="1:12" s="9" customFormat="1" ht="126" customHeight="1" x14ac:dyDescent="0.3">
      <c r="A628" s="11"/>
      <c r="B628" s="18" t="s">
        <v>46</v>
      </c>
      <c r="C628" s="10" t="s">
        <v>47</v>
      </c>
      <c r="D628" s="10" t="s">
        <v>19</v>
      </c>
      <c r="E628" s="10" t="s">
        <v>36</v>
      </c>
      <c r="F628" s="10">
        <f t="shared" si="98"/>
        <v>239</v>
      </c>
      <c r="G628" s="33"/>
      <c r="H628" s="33"/>
      <c r="I628" s="10"/>
      <c r="J628" s="12"/>
      <c r="K628" s="12">
        <f t="shared" si="99"/>
        <v>0</v>
      </c>
      <c r="L628" s="38">
        <f>VLOOKUP(B628,[1]Ост_все!$F$2:$N$1022,9,0)</f>
        <v>914</v>
      </c>
    </row>
    <row r="629" spans="1:12" s="9" customFormat="1" ht="126" customHeight="1" x14ac:dyDescent="0.3">
      <c r="A629" s="11"/>
      <c r="B629" s="18" t="s">
        <v>48</v>
      </c>
      <c r="C629" s="10" t="s">
        <v>49</v>
      </c>
      <c r="D629" s="10" t="s">
        <v>19</v>
      </c>
      <c r="E629" s="10" t="s">
        <v>50</v>
      </c>
      <c r="F629" s="10">
        <f t="shared" si="98"/>
        <v>89</v>
      </c>
      <c r="G629" s="33"/>
      <c r="H629" s="33"/>
      <c r="I629" s="10"/>
      <c r="J629" s="12"/>
      <c r="K629" s="12">
        <f t="shared" si="99"/>
        <v>0</v>
      </c>
      <c r="L629" s="38">
        <f>VLOOKUP(B629,[1]Ост_все!$F$2:$N$1022,9,0)</f>
        <v>132</v>
      </c>
    </row>
    <row r="630" spans="1:12" s="7" customFormat="1" ht="15.9" customHeight="1" x14ac:dyDescent="0.3">
      <c r="A630" s="48" t="s">
        <v>51</v>
      </c>
      <c r="B630" s="49"/>
      <c r="C630" s="48"/>
      <c r="D630" s="48"/>
      <c r="E630" s="48"/>
      <c r="F630" s="48"/>
      <c r="G630" s="48"/>
      <c r="H630" s="48"/>
      <c r="I630" s="48"/>
      <c r="J630" s="48"/>
      <c r="K630" s="48"/>
      <c r="L630" s="38"/>
    </row>
    <row r="631" spans="1:12" s="7" customFormat="1" ht="12.9" customHeight="1" x14ac:dyDescent="0.3">
      <c r="A631" s="8"/>
      <c r="B631" s="17" t="s">
        <v>52</v>
      </c>
      <c r="C631" s="15"/>
      <c r="D631" s="15"/>
      <c r="E631" s="15"/>
      <c r="F631" s="15"/>
      <c r="G631" s="35"/>
      <c r="H631" s="35"/>
      <c r="I631" s="15"/>
      <c r="J631" s="15"/>
      <c r="K631" s="16"/>
      <c r="L631" s="38"/>
    </row>
    <row r="632" spans="1:12" s="9" customFormat="1" ht="126" customHeight="1" x14ac:dyDescent="0.3">
      <c r="A632" s="11"/>
      <c r="B632" s="18" t="s">
        <v>53</v>
      </c>
      <c r="C632" s="10" t="s">
        <v>54</v>
      </c>
      <c r="D632" s="10" t="s">
        <v>19</v>
      </c>
      <c r="E632" s="10" t="s">
        <v>55</v>
      </c>
      <c r="F632" s="10">
        <f>ROUND((((100-$J$2)/100)*E632),2)</f>
        <v>169</v>
      </c>
      <c r="G632" s="33"/>
      <c r="H632" s="33"/>
      <c r="I632" s="10" t="s">
        <v>56</v>
      </c>
      <c r="J632" s="12"/>
      <c r="K632" s="12">
        <f>IF(G632&gt;0,G632*J632,J632*F632)</f>
        <v>0</v>
      </c>
      <c r="L632" s="38">
        <f>VLOOKUP(B632,[1]Ост_все!$F$2:$N$1022,9,0)</f>
        <v>760</v>
      </c>
    </row>
    <row r="633" spans="1:12" s="7" customFormat="1" ht="12.9" customHeight="1" x14ac:dyDescent="0.3">
      <c r="A633" s="8"/>
      <c r="B633" s="17" t="s">
        <v>16</v>
      </c>
      <c r="C633" s="15"/>
      <c r="D633" s="15"/>
      <c r="E633" s="15"/>
      <c r="F633" s="15"/>
      <c r="G633" s="35"/>
      <c r="H633" s="35"/>
      <c r="I633" s="15"/>
      <c r="J633" s="15"/>
      <c r="K633" s="16"/>
      <c r="L633" s="38"/>
    </row>
    <row r="634" spans="1:12" s="9" customFormat="1" ht="168" customHeight="1" x14ac:dyDescent="0.3">
      <c r="A634" s="11"/>
      <c r="B634" s="18" t="s">
        <v>57</v>
      </c>
      <c r="C634" s="10" t="s">
        <v>58</v>
      </c>
      <c r="D634" s="10" t="s">
        <v>19</v>
      </c>
      <c r="E634" s="10" t="s">
        <v>55</v>
      </c>
      <c r="F634" s="10">
        <f>ROUND((((100-$J$2)/100)*E634),2)</f>
        <v>169</v>
      </c>
      <c r="G634" s="33"/>
      <c r="H634" s="33"/>
      <c r="I634" s="10" t="s">
        <v>1310</v>
      </c>
      <c r="J634" s="12"/>
      <c r="K634" s="12">
        <f t="shared" ref="K634:K635" si="100">IF(G634&gt;0,G634*J634,J634*F634)</f>
        <v>0</v>
      </c>
      <c r="L634" s="38">
        <f>VLOOKUP(B634,[1]Ост_все!$F$2:$N$1022,9,0)</f>
        <v>152</v>
      </c>
    </row>
    <row r="635" spans="1:12" s="9" customFormat="1" ht="126" customHeight="1" x14ac:dyDescent="0.3">
      <c r="A635" s="11"/>
      <c r="B635" s="18" t="s">
        <v>60</v>
      </c>
      <c r="C635" s="10" t="s">
        <v>61</v>
      </c>
      <c r="D635" s="10" t="s">
        <v>19</v>
      </c>
      <c r="E635" s="10" t="s">
        <v>55</v>
      </c>
      <c r="F635" s="10">
        <f>ROUND((((100-$J$2)/100)*E635),2)</f>
        <v>169</v>
      </c>
      <c r="G635" s="33"/>
      <c r="H635" s="33"/>
      <c r="I635" s="10" t="s">
        <v>1310</v>
      </c>
      <c r="J635" s="12"/>
      <c r="K635" s="12">
        <f t="shared" si="100"/>
        <v>0</v>
      </c>
      <c r="L635" s="38">
        <f>VLOOKUP(B635,[1]Ост_все!$F$2:$N$1022,9,0)</f>
        <v>114</v>
      </c>
    </row>
    <row r="636" spans="1:12" s="7" customFormat="1" ht="126" customHeight="1" x14ac:dyDescent="0.3">
      <c r="A636" s="19"/>
      <c r="B636" s="20" t="s">
        <v>62</v>
      </c>
      <c r="C636" s="21" t="s">
        <v>63</v>
      </c>
      <c r="D636" s="21" t="s">
        <v>19</v>
      </c>
      <c r="E636" s="21" t="s">
        <v>64</v>
      </c>
      <c r="F636" s="21">
        <f>ROUND((((100-$J$2)/100)*E636),2)</f>
        <v>199</v>
      </c>
      <c r="G636" s="33"/>
      <c r="H636" s="33"/>
      <c r="I636" s="21" t="s">
        <v>65</v>
      </c>
      <c r="J636" s="22"/>
      <c r="K636" s="22">
        <f>J636*F636</f>
        <v>0</v>
      </c>
      <c r="L636" s="38">
        <f>VLOOKUP(B636,[1]Ост_все!$F$2:$N$1022,9,0)</f>
        <v>2338</v>
      </c>
    </row>
    <row r="637" spans="1:12" s="7" customFormat="1" ht="126" customHeight="1" x14ac:dyDescent="0.3">
      <c r="A637" s="19"/>
      <c r="B637" s="20" t="s">
        <v>66</v>
      </c>
      <c r="C637" s="21" t="s">
        <v>67</v>
      </c>
      <c r="D637" s="21" t="s">
        <v>19</v>
      </c>
      <c r="E637" s="21" t="s">
        <v>64</v>
      </c>
      <c r="F637" s="21">
        <f>ROUND((((100-$J$2)/100)*E637),2)</f>
        <v>199</v>
      </c>
      <c r="G637" s="33"/>
      <c r="H637" s="33"/>
      <c r="I637" s="21" t="s">
        <v>65</v>
      </c>
      <c r="J637" s="22"/>
      <c r="K637" s="22">
        <f>J637*F637</f>
        <v>0</v>
      </c>
      <c r="L637" s="38">
        <f>VLOOKUP(B637,[1]Ост_все!$F$2:$N$1022,9,0)</f>
        <v>2729</v>
      </c>
    </row>
    <row r="638" spans="1:12" s="7" customFormat="1" ht="12.9" customHeight="1" x14ac:dyDescent="0.3">
      <c r="A638" s="8"/>
      <c r="B638" s="17" t="s">
        <v>68</v>
      </c>
      <c r="C638" s="15"/>
      <c r="D638" s="15"/>
      <c r="E638" s="15"/>
      <c r="F638" s="15"/>
      <c r="G638" s="35"/>
      <c r="H638" s="35"/>
      <c r="I638" s="15"/>
      <c r="J638" s="15"/>
      <c r="K638" s="16"/>
      <c r="L638" s="38"/>
    </row>
    <row r="639" spans="1:12" s="7" customFormat="1" ht="126" customHeight="1" x14ac:dyDescent="0.3">
      <c r="A639" s="19"/>
      <c r="B639" s="20" t="s">
        <v>69</v>
      </c>
      <c r="C639" s="21" t="s">
        <v>70</v>
      </c>
      <c r="D639" s="21" t="s">
        <v>19</v>
      </c>
      <c r="E639" s="21" t="s">
        <v>64</v>
      </c>
      <c r="F639" s="21">
        <f>ROUND((((100-$J$2)/100)*E639),2)</f>
        <v>199</v>
      </c>
      <c r="G639" s="33"/>
      <c r="H639" s="33"/>
      <c r="I639" s="21" t="s">
        <v>65</v>
      </c>
      <c r="J639" s="22"/>
      <c r="K639" s="22">
        <f>J639*F639</f>
        <v>0</v>
      </c>
      <c r="L639" s="38">
        <f>VLOOKUP(B639,[1]Ост_все!$F$2:$N$1022,9,0)</f>
        <v>2428</v>
      </c>
    </row>
    <row r="640" spans="1:12" s="7" customFormat="1" ht="126" customHeight="1" x14ac:dyDescent="0.3">
      <c r="A640" s="19"/>
      <c r="B640" s="20" t="s">
        <v>71</v>
      </c>
      <c r="C640" s="21" t="s">
        <v>72</v>
      </c>
      <c r="D640" s="21" t="s">
        <v>19</v>
      </c>
      <c r="E640" s="21" t="s">
        <v>64</v>
      </c>
      <c r="F640" s="21">
        <f>ROUND((((100-$J$2)/100)*E640),2)</f>
        <v>199</v>
      </c>
      <c r="G640" s="33"/>
      <c r="H640" s="33"/>
      <c r="I640" s="21" t="s">
        <v>65</v>
      </c>
      <c r="J640" s="22"/>
      <c r="K640" s="22">
        <f>J640*F640</f>
        <v>0</v>
      </c>
      <c r="L640" s="38">
        <f>VLOOKUP(B640,[1]Ост_все!$F$2:$N$1022,9,0)</f>
        <v>1966</v>
      </c>
    </row>
    <row r="641" spans="1:12" s="7" customFormat="1" ht="12.9" customHeight="1" x14ac:dyDescent="0.3">
      <c r="A641" s="8"/>
      <c r="B641" s="17" t="s">
        <v>73</v>
      </c>
      <c r="C641" s="15"/>
      <c r="D641" s="15"/>
      <c r="E641" s="15"/>
      <c r="F641" s="15"/>
      <c r="G641" s="35"/>
      <c r="H641" s="35"/>
      <c r="I641" s="15"/>
      <c r="J641" s="15"/>
      <c r="K641" s="16"/>
      <c r="L641" s="38"/>
    </row>
    <row r="642" spans="1:12" s="9" customFormat="1" ht="234.9" customHeight="1" x14ac:dyDescent="0.3">
      <c r="A642" s="11"/>
      <c r="B642" s="18" t="s">
        <v>74</v>
      </c>
      <c r="C642" s="10" t="s">
        <v>75</v>
      </c>
      <c r="D642" s="10" t="s">
        <v>19</v>
      </c>
      <c r="E642" s="10" t="s">
        <v>55</v>
      </c>
      <c r="F642" s="10">
        <f>ROUND((((100-$J$2)/100)*E642),2)</f>
        <v>169</v>
      </c>
      <c r="G642" s="33"/>
      <c r="H642" s="33"/>
      <c r="I642" s="10" t="s">
        <v>59</v>
      </c>
      <c r="J642" s="12"/>
      <c r="K642" s="12">
        <f>IF(G642&gt;0,G642*J642,J642*F642)</f>
        <v>0</v>
      </c>
      <c r="L642" s="38">
        <f>VLOOKUP(B642,[1]Ост_все!$F$2:$N$1022,9,0)</f>
        <v>1743</v>
      </c>
    </row>
    <row r="643" spans="1:12" s="7" customFormat="1" ht="12.9" customHeight="1" x14ac:dyDescent="0.3">
      <c r="A643" s="8"/>
      <c r="B643" s="17" t="s">
        <v>76</v>
      </c>
      <c r="C643" s="15"/>
      <c r="D643" s="15"/>
      <c r="E643" s="15"/>
      <c r="F643" s="15"/>
      <c r="G643" s="35"/>
      <c r="H643" s="35"/>
      <c r="I643" s="15"/>
      <c r="J643" s="15"/>
      <c r="K643" s="16"/>
      <c r="L643" s="38"/>
    </row>
    <row r="644" spans="1:12" s="9" customFormat="1" ht="126" customHeight="1" x14ac:dyDescent="0.3">
      <c r="A644" s="11"/>
      <c r="B644" s="18" t="s">
        <v>77</v>
      </c>
      <c r="C644" s="10" t="s">
        <v>78</v>
      </c>
      <c r="D644" s="10" t="s">
        <v>19</v>
      </c>
      <c r="E644" s="10" t="s">
        <v>55</v>
      </c>
      <c r="F644" s="10">
        <f>ROUND((((100-$J$2)/100)*E644),2)</f>
        <v>169</v>
      </c>
      <c r="G644" s="33"/>
      <c r="H644" s="33"/>
      <c r="I644" s="10" t="s">
        <v>59</v>
      </c>
      <c r="J644" s="12"/>
      <c r="K644" s="12">
        <f t="shared" ref="K644" si="101">IF(G644&gt;0,G644*J644,J644*F644)</f>
        <v>0</v>
      </c>
      <c r="L644" s="38">
        <f>VLOOKUP(B644,[1]Ост_все!$F$2:$N$1022,9,0)</f>
        <v>809</v>
      </c>
    </row>
    <row r="645" spans="1:12" s="1" customFormat="1" ht="15.9" customHeight="1" x14ac:dyDescent="0.4">
      <c r="A645" s="2"/>
      <c r="B645" s="3" t="s">
        <v>1305</v>
      </c>
      <c r="G645" s="36"/>
      <c r="H645" s="36"/>
      <c r="I645" s="2"/>
      <c r="J645" s="13">
        <f>SUM(J$9:J$644)</f>
        <v>0</v>
      </c>
      <c r="K645" s="13">
        <f>SUM(K$9:K$644)</f>
        <v>0</v>
      </c>
      <c r="L645" s="37"/>
    </row>
    <row r="646" spans="1:12" s="1" customFormat="1" ht="12.9" customHeight="1" x14ac:dyDescent="0.4">
      <c r="G646" s="36"/>
      <c r="H646" s="36"/>
      <c r="L646" s="37"/>
    </row>
    <row r="647" spans="1:12" s="1" customFormat="1" ht="12.9" customHeight="1" x14ac:dyDescent="0.4">
      <c r="G647" s="36"/>
      <c r="H647" s="36"/>
      <c r="L647" s="37"/>
    </row>
    <row r="648" spans="1:12" s="1" customFormat="1" ht="12.9" customHeight="1" x14ac:dyDescent="0.4">
      <c r="G648" s="36"/>
      <c r="H648" s="36"/>
      <c r="L648" s="37"/>
    </row>
    <row r="649" spans="1:12" s="1" customFormat="1" ht="51" customHeight="1" x14ac:dyDescent="0.2">
      <c r="B649" s="14" t="s">
        <v>1306</v>
      </c>
      <c r="C649" s="50"/>
      <c r="D649" s="50"/>
      <c r="E649" s="50" t="s">
        <v>1307</v>
      </c>
      <c r="F649" s="50"/>
      <c r="G649" s="51"/>
      <c r="H649" s="42"/>
      <c r="J649" s="52" t="s">
        <v>1308</v>
      </c>
      <c r="K649" s="52"/>
      <c r="L649" s="37"/>
    </row>
    <row r="650" spans="1:12" s="1" customFormat="1" ht="54" customHeight="1" x14ac:dyDescent="0.4">
      <c r="B650" s="14" t="s">
        <v>1309</v>
      </c>
      <c r="G650" s="36"/>
      <c r="H650" s="36"/>
      <c r="L650" s="37"/>
    </row>
  </sheetData>
  <autoFilter ref="A7:L645" xr:uid="{00000000-0001-0000-0000-000000000000}"/>
  <mergeCells count="54">
    <mergeCell ref="A8:K8"/>
    <mergeCell ref="A150:K150"/>
    <mergeCell ref="F1:G5"/>
    <mergeCell ref="C2:E2"/>
    <mergeCell ref="C3:E3"/>
    <mergeCell ref="C4:E4"/>
    <mergeCell ref="A6:A7"/>
    <mergeCell ref="B6:B7"/>
    <mergeCell ref="C6:C7"/>
    <mergeCell ref="D6:D7"/>
    <mergeCell ref="E6:G6"/>
    <mergeCell ref="H6:H7"/>
    <mergeCell ref="A164:K164"/>
    <mergeCell ref="A170:K170"/>
    <mergeCell ref="A194:K194"/>
    <mergeCell ref="A208:K208"/>
    <mergeCell ref="I6:I7"/>
    <mergeCell ref="J6:J7"/>
    <mergeCell ref="K6:K7"/>
    <mergeCell ref="A32:K32"/>
    <mergeCell ref="A57:K57"/>
    <mergeCell ref="A71:K71"/>
    <mergeCell ref="A92:K92"/>
    <mergeCell ref="A101:K101"/>
    <mergeCell ref="A107:K107"/>
    <mergeCell ref="A116:K116"/>
    <mergeCell ref="A139:K139"/>
    <mergeCell ref="A148:K148"/>
    <mergeCell ref="A213:K213"/>
    <mergeCell ref="A268:K268"/>
    <mergeCell ref="A301:K301"/>
    <mergeCell ref="A318:K318"/>
    <mergeCell ref="A339:K339"/>
    <mergeCell ref="A350:K350"/>
    <mergeCell ref="A360:K360"/>
    <mergeCell ref="A370:K370"/>
    <mergeCell ref="A399:K399"/>
    <mergeCell ref="A403:K403"/>
    <mergeCell ref="A435:K435"/>
    <mergeCell ref="A452:K452"/>
    <mergeCell ref="A466:K466"/>
    <mergeCell ref="A486:K486"/>
    <mergeCell ref="A513:K513"/>
    <mergeCell ref="A527:K527"/>
    <mergeCell ref="A538:K538"/>
    <mergeCell ref="A566:K566"/>
    <mergeCell ref="A583:K583"/>
    <mergeCell ref="C649:D649"/>
    <mergeCell ref="E649:G649"/>
    <mergeCell ref="J649:K649"/>
    <mergeCell ref="A605:K605"/>
    <mergeCell ref="A614:K614"/>
    <mergeCell ref="A620:K620"/>
    <mergeCell ref="A630:K630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197A9-3C03-4E09-8B98-D7951039947C}">
  <sheetPr>
    <tabColor rgb="FF92D050"/>
    <outlinePr summaryBelow="0" summaryRight="0"/>
    <pageSetUpPr autoPageBreaks="0"/>
  </sheetPr>
  <dimension ref="A1:K38"/>
  <sheetViews>
    <sheetView showGridLines="0" workbookViewId="0">
      <pane ySplit="7" topLeftCell="A11" activePane="bottomLeft" state="frozenSplit"/>
      <selection pane="bottomLeft" activeCell="I33" sqref="I33:J33"/>
    </sheetView>
  </sheetViews>
  <sheetFormatPr defaultColWidth="10.42578125" defaultRowHeight="11.4" customHeight="1" x14ac:dyDescent="0.2"/>
  <cols>
    <col min="1" max="1" width="26.85546875" style="1" customWidth="1"/>
    <col min="2" max="2" width="49.42578125" style="1" customWidth="1"/>
    <col min="3" max="3" width="19" style="1" customWidth="1"/>
    <col min="4" max="4" width="9.28515625" style="1" customWidth="1"/>
    <col min="5" max="5" width="11.28515625" style="1" customWidth="1"/>
    <col min="6" max="6" width="14" style="1" customWidth="1"/>
    <col min="7" max="7" width="11.28515625" style="1" customWidth="1"/>
    <col min="8" max="8" width="22.140625" style="1" customWidth="1"/>
    <col min="9" max="9" width="16.28515625" style="1" customWidth="1"/>
    <col min="10" max="10" width="17.42578125" style="1" customWidth="1"/>
    <col min="11" max="11" width="13.140625" style="27" customWidth="1"/>
  </cols>
  <sheetData>
    <row r="1" spans="1:11" s="1" customFormat="1" ht="12" customHeight="1" x14ac:dyDescent="0.2">
      <c r="F1" s="55"/>
      <c r="G1" s="55"/>
      <c r="K1" s="25"/>
    </row>
    <row r="2" spans="1:11" s="1" customFormat="1" ht="18.899999999999999" customHeight="1" x14ac:dyDescent="0.3">
      <c r="A2" s="2"/>
      <c r="B2" s="3" t="s">
        <v>0</v>
      </c>
      <c r="C2" s="57"/>
      <c r="D2" s="57"/>
      <c r="E2" s="57"/>
      <c r="F2" s="55"/>
      <c r="G2" s="55"/>
      <c r="H2" s="4" t="s">
        <v>1</v>
      </c>
      <c r="I2" s="5"/>
      <c r="K2" s="25"/>
    </row>
    <row r="3" spans="1:11" s="1" customFormat="1" ht="18.899999999999999" customHeight="1" x14ac:dyDescent="0.3">
      <c r="A3" s="2"/>
      <c r="B3" s="3" t="s">
        <v>2</v>
      </c>
      <c r="C3" s="57"/>
      <c r="D3" s="57"/>
      <c r="E3" s="57"/>
      <c r="F3" s="55"/>
      <c r="G3" s="55"/>
      <c r="K3" s="25"/>
    </row>
    <row r="4" spans="1:11" s="1" customFormat="1" ht="18.899999999999999" customHeight="1" x14ac:dyDescent="0.3">
      <c r="A4" s="2"/>
      <c r="B4" s="3" t="s">
        <v>3</v>
      </c>
      <c r="C4" s="57"/>
      <c r="D4" s="57"/>
      <c r="E4" s="57"/>
      <c r="F4" s="55"/>
      <c r="G4" s="55"/>
      <c r="H4" s="4" t="s">
        <v>4</v>
      </c>
      <c r="I4" s="5">
        <f>$J$33</f>
        <v>0</v>
      </c>
      <c r="K4" s="25"/>
    </row>
    <row r="5" spans="1:11" s="1" customFormat="1" ht="12.9" customHeight="1" x14ac:dyDescent="0.2">
      <c r="F5" s="55"/>
      <c r="G5" s="55"/>
      <c r="K5" s="25"/>
    </row>
    <row r="6" spans="1:11" s="1" customFormat="1" ht="12.9" customHeight="1" x14ac:dyDescent="0.2">
      <c r="A6" s="53" t="s">
        <v>5</v>
      </c>
      <c r="B6" s="53" t="s">
        <v>6</v>
      </c>
      <c r="C6" s="53" t="s">
        <v>7</v>
      </c>
      <c r="D6" s="53" t="s">
        <v>8</v>
      </c>
      <c r="E6" s="58" t="s">
        <v>9</v>
      </c>
      <c r="F6" s="58"/>
      <c r="G6" s="58"/>
      <c r="H6" s="53" t="s">
        <v>10</v>
      </c>
      <c r="I6" s="53" t="s">
        <v>11</v>
      </c>
      <c r="J6" s="53" t="s">
        <v>12</v>
      </c>
      <c r="K6" s="25"/>
    </row>
    <row r="7" spans="1:11" s="1" customFormat="1" ht="43.5" customHeight="1" x14ac:dyDescent="0.2">
      <c r="A7" s="54"/>
      <c r="B7" s="54"/>
      <c r="C7" s="54"/>
      <c r="D7" s="54"/>
      <c r="E7" s="6" t="s">
        <v>13</v>
      </c>
      <c r="F7" s="6" t="s">
        <v>14</v>
      </c>
      <c r="G7" s="6" t="s">
        <v>15</v>
      </c>
      <c r="H7" s="54"/>
      <c r="I7" s="54"/>
      <c r="J7" s="54"/>
      <c r="K7" s="25" t="s">
        <v>1311</v>
      </c>
    </row>
    <row r="8" spans="1:11" s="9" customFormat="1" ht="126" customHeight="1" x14ac:dyDescent="0.3">
      <c r="A8" s="19"/>
      <c r="B8" s="20" t="s">
        <v>80</v>
      </c>
      <c r="C8" s="21" t="s">
        <v>81</v>
      </c>
      <c r="D8" s="21" t="s">
        <v>82</v>
      </c>
      <c r="E8" s="21" t="s">
        <v>83</v>
      </c>
      <c r="F8" s="21">
        <f t="shared" ref="F8:F32" si="0">ROUND((((100-$I$2)/100)*E8),2)</f>
        <v>899</v>
      </c>
      <c r="G8" s="21" t="s">
        <v>21</v>
      </c>
      <c r="H8" s="21" t="s">
        <v>84</v>
      </c>
      <c r="I8" s="22"/>
      <c r="J8" s="22">
        <f t="shared" ref="J8:J32" si="1">I8*F8</f>
        <v>0</v>
      </c>
      <c r="K8" s="26">
        <f>VLOOKUP(B8,[1]Ост_все!$F$2:$N$1022,9,0)</f>
        <v>3642</v>
      </c>
    </row>
    <row r="9" spans="1:11" s="7" customFormat="1" ht="126" customHeight="1" x14ac:dyDescent="0.3">
      <c r="A9" s="19"/>
      <c r="B9" s="20" t="s">
        <v>140</v>
      </c>
      <c r="C9" s="21" t="s">
        <v>141</v>
      </c>
      <c r="D9" s="21" t="s">
        <v>82</v>
      </c>
      <c r="E9" s="21" t="s">
        <v>121</v>
      </c>
      <c r="F9" s="21">
        <f t="shared" si="0"/>
        <v>799</v>
      </c>
      <c r="G9" s="21" t="s">
        <v>21</v>
      </c>
      <c r="H9" s="21" t="s">
        <v>84</v>
      </c>
      <c r="I9" s="22"/>
      <c r="J9" s="22">
        <f t="shared" si="1"/>
        <v>0</v>
      </c>
      <c r="K9" s="26">
        <v>7213</v>
      </c>
    </row>
    <row r="10" spans="1:11" s="7" customFormat="1" ht="126" customHeight="1" x14ac:dyDescent="0.3">
      <c r="A10" s="19"/>
      <c r="B10" s="20" t="s">
        <v>178</v>
      </c>
      <c r="C10" s="21" t="s">
        <v>179</v>
      </c>
      <c r="D10" s="21" t="s">
        <v>82</v>
      </c>
      <c r="E10" s="21" t="s">
        <v>153</v>
      </c>
      <c r="F10" s="21">
        <f t="shared" si="0"/>
        <v>99</v>
      </c>
      <c r="G10" s="21" t="s">
        <v>21</v>
      </c>
      <c r="H10" s="21" t="s">
        <v>65</v>
      </c>
      <c r="I10" s="22"/>
      <c r="J10" s="22">
        <f t="shared" si="1"/>
        <v>0</v>
      </c>
      <c r="K10" s="26">
        <f>VLOOKUP(B10,[1]Ост_все!$F$2:$N$1022,9,0)</f>
        <v>9755</v>
      </c>
    </row>
    <row r="11" spans="1:11" s="7" customFormat="1" ht="126" customHeight="1" x14ac:dyDescent="0.3">
      <c r="A11" s="19"/>
      <c r="B11" s="20" t="s">
        <v>189</v>
      </c>
      <c r="C11" s="21" t="s">
        <v>190</v>
      </c>
      <c r="D11" s="21" t="s">
        <v>82</v>
      </c>
      <c r="E11" s="21" t="s">
        <v>153</v>
      </c>
      <c r="F11" s="21">
        <f t="shared" si="0"/>
        <v>99</v>
      </c>
      <c r="G11" s="21" t="s">
        <v>21</v>
      </c>
      <c r="H11" s="21" t="s">
        <v>65</v>
      </c>
      <c r="I11" s="22"/>
      <c r="J11" s="22">
        <f t="shared" si="1"/>
        <v>0</v>
      </c>
      <c r="K11" s="26">
        <f>VLOOKUP(B11,[1]Ост_все!$F$2:$N$1022,9,0)</f>
        <v>7503</v>
      </c>
    </row>
    <row r="12" spans="1:11" s="7" customFormat="1" ht="126" customHeight="1" x14ac:dyDescent="0.3">
      <c r="A12" s="19"/>
      <c r="B12" s="20" t="s">
        <v>191</v>
      </c>
      <c r="C12" s="21" t="s">
        <v>192</v>
      </c>
      <c r="D12" s="21" t="s">
        <v>82</v>
      </c>
      <c r="E12" s="21" t="s">
        <v>153</v>
      </c>
      <c r="F12" s="21">
        <f t="shared" si="0"/>
        <v>99</v>
      </c>
      <c r="G12" s="21" t="s">
        <v>21</v>
      </c>
      <c r="H12" s="21" t="s">
        <v>65</v>
      </c>
      <c r="I12" s="22"/>
      <c r="J12" s="22">
        <f t="shared" si="1"/>
        <v>0</v>
      </c>
      <c r="K12" s="26">
        <f>VLOOKUP(B12,[1]Ост_все!$F$2:$N$1022,9,0)</f>
        <v>7530</v>
      </c>
    </row>
    <row r="13" spans="1:11" s="7" customFormat="1" ht="126" customHeight="1" x14ac:dyDescent="0.3">
      <c r="A13" s="19"/>
      <c r="B13" s="20" t="s">
        <v>193</v>
      </c>
      <c r="C13" s="21" t="s">
        <v>194</v>
      </c>
      <c r="D13" s="21" t="s">
        <v>82</v>
      </c>
      <c r="E13" s="21" t="s">
        <v>153</v>
      </c>
      <c r="F13" s="21">
        <f t="shared" si="0"/>
        <v>99</v>
      </c>
      <c r="G13" s="21" t="s">
        <v>21</v>
      </c>
      <c r="H13" s="21" t="s">
        <v>65</v>
      </c>
      <c r="I13" s="22"/>
      <c r="J13" s="22">
        <f t="shared" si="1"/>
        <v>0</v>
      </c>
      <c r="K13" s="26">
        <f>VLOOKUP(B13,[1]Ост_все!$F$2:$N$1022,9,0)</f>
        <v>9489</v>
      </c>
    </row>
    <row r="14" spans="1:11" s="7" customFormat="1" ht="126" customHeight="1" x14ac:dyDescent="0.3">
      <c r="A14" s="19"/>
      <c r="B14" s="20" t="s">
        <v>195</v>
      </c>
      <c r="C14" s="21" t="s">
        <v>196</v>
      </c>
      <c r="D14" s="21" t="s">
        <v>82</v>
      </c>
      <c r="E14" s="21" t="s">
        <v>153</v>
      </c>
      <c r="F14" s="21">
        <f t="shared" si="0"/>
        <v>99</v>
      </c>
      <c r="G14" s="21" t="s">
        <v>21</v>
      </c>
      <c r="H14" s="21" t="s">
        <v>65</v>
      </c>
      <c r="I14" s="22"/>
      <c r="J14" s="22">
        <f t="shared" si="1"/>
        <v>0</v>
      </c>
      <c r="K14" s="26">
        <f>VLOOKUP(B14,[1]Ост_все!$F$2:$N$1022,9,0)</f>
        <v>9895</v>
      </c>
    </row>
    <row r="15" spans="1:11" s="7" customFormat="1" ht="126" customHeight="1" x14ac:dyDescent="0.3">
      <c r="A15" s="19"/>
      <c r="B15" s="20" t="s">
        <v>199</v>
      </c>
      <c r="C15" s="21" t="s">
        <v>200</v>
      </c>
      <c r="D15" s="21" t="s">
        <v>82</v>
      </c>
      <c r="E15" s="21" t="s">
        <v>153</v>
      </c>
      <c r="F15" s="21">
        <f t="shared" si="0"/>
        <v>99</v>
      </c>
      <c r="G15" s="21" t="s">
        <v>21</v>
      </c>
      <c r="H15" s="21" t="s">
        <v>65</v>
      </c>
      <c r="I15" s="22"/>
      <c r="J15" s="22">
        <f t="shared" si="1"/>
        <v>0</v>
      </c>
      <c r="K15" s="26">
        <f>VLOOKUP(B15,[1]Ост_все!$F$2:$N$1022,9,0)</f>
        <v>9622</v>
      </c>
    </row>
    <row r="16" spans="1:11" s="7" customFormat="1" ht="126" customHeight="1" x14ac:dyDescent="0.3">
      <c r="A16" s="19"/>
      <c r="B16" s="20" t="s">
        <v>202</v>
      </c>
      <c r="C16" s="21" t="s">
        <v>203</v>
      </c>
      <c r="D16" s="21" t="s">
        <v>82</v>
      </c>
      <c r="E16" s="21" t="s">
        <v>153</v>
      </c>
      <c r="F16" s="21">
        <f t="shared" si="0"/>
        <v>99</v>
      </c>
      <c r="G16" s="21" t="s">
        <v>21</v>
      </c>
      <c r="H16" s="21" t="s">
        <v>65</v>
      </c>
      <c r="I16" s="22"/>
      <c r="J16" s="22">
        <f t="shared" si="1"/>
        <v>0</v>
      </c>
      <c r="K16" s="26">
        <f>VLOOKUP(B16,[1]Ост_все!$F$2:$N$1022,9,0)</f>
        <v>8113</v>
      </c>
    </row>
    <row r="17" spans="1:11" s="7" customFormat="1" ht="126" customHeight="1" x14ac:dyDescent="0.3">
      <c r="A17" s="19"/>
      <c r="B17" s="20" t="s">
        <v>204</v>
      </c>
      <c r="C17" s="21" t="s">
        <v>205</v>
      </c>
      <c r="D17" s="21" t="s">
        <v>82</v>
      </c>
      <c r="E17" s="21" t="s">
        <v>153</v>
      </c>
      <c r="F17" s="21">
        <f t="shared" si="0"/>
        <v>99</v>
      </c>
      <c r="G17" s="21" t="s">
        <v>21</v>
      </c>
      <c r="H17" s="21" t="s">
        <v>65</v>
      </c>
      <c r="I17" s="22"/>
      <c r="J17" s="22">
        <f t="shared" si="1"/>
        <v>0</v>
      </c>
      <c r="K17" s="26">
        <f>VLOOKUP(B17,[1]Ост_все!$F$2:$N$1022,9,0)</f>
        <v>9762</v>
      </c>
    </row>
    <row r="18" spans="1:11" s="7" customFormat="1" ht="126" customHeight="1" x14ac:dyDescent="0.3">
      <c r="A18" s="19"/>
      <c r="B18" s="20" t="s">
        <v>248</v>
      </c>
      <c r="C18" s="21" t="s">
        <v>249</v>
      </c>
      <c r="D18" s="21" t="s">
        <v>82</v>
      </c>
      <c r="E18" s="21" t="s">
        <v>121</v>
      </c>
      <c r="F18" s="21">
        <f t="shared" si="0"/>
        <v>799</v>
      </c>
      <c r="G18" s="21" t="s">
        <v>21</v>
      </c>
      <c r="H18" s="21" t="s">
        <v>65</v>
      </c>
      <c r="I18" s="22"/>
      <c r="J18" s="22">
        <f t="shared" si="1"/>
        <v>0</v>
      </c>
      <c r="K18" s="26">
        <f>VLOOKUP(B18,[1]Ост_все!$F$2:$N$1022,9,0)</f>
        <v>2385</v>
      </c>
    </row>
    <row r="19" spans="1:11" s="7" customFormat="1" ht="126" customHeight="1" x14ac:dyDescent="0.3">
      <c r="A19" s="19"/>
      <c r="B19" s="20" t="s">
        <v>458</v>
      </c>
      <c r="C19" s="21" t="s">
        <v>459</v>
      </c>
      <c r="D19" s="21" t="s">
        <v>82</v>
      </c>
      <c r="E19" s="21" t="s">
        <v>182</v>
      </c>
      <c r="F19" s="21">
        <f t="shared" si="0"/>
        <v>269</v>
      </c>
      <c r="G19" s="21" t="s">
        <v>21</v>
      </c>
      <c r="H19" s="21" t="s">
        <v>65</v>
      </c>
      <c r="I19" s="22"/>
      <c r="J19" s="22">
        <f t="shared" si="1"/>
        <v>0</v>
      </c>
      <c r="K19" s="23">
        <v>3571</v>
      </c>
    </row>
    <row r="20" spans="1:11" s="7" customFormat="1" ht="126" customHeight="1" x14ac:dyDescent="0.3">
      <c r="A20" s="19"/>
      <c r="B20" s="20" t="s">
        <v>460</v>
      </c>
      <c r="C20" s="21" t="s">
        <v>461</v>
      </c>
      <c r="D20" s="21" t="s">
        <v>82</v>
      </c>
      <c r="E20" s="21" t="s">
        <v>182</v>
      </c>
      <c r="F20" s="21">
        <f t="shared" si="0"/>
        <v>269</v>
      </c>
      <c r="G20" s="21" t="s">
        <v>21</v>
      </c>
      <c r="H20" s="21" t="s">
        <v>65</v>
      </c>
      <c r="I20" s="22"/>
      <c r="J20" s="22">
        <f t="shared" si="1"/>
        <v>0</v>
      </c>
      <c r="K20" s="23">
        <v>3628</v>
      </c>
    </row>
    <row r="21" spans="1:11" s="7" customFormat="1" ht="126" customHeight="1" x14ac:dyDescent="0.3">
      <c r="A21" s="19"/>
      <c r="B21" s="20" t="s">
        <v>503</v>
      </c>
      <c r="C21" s="21" t="s">
        <v>504</v>
      </c>
      <c r="D21" s="21" t="s">
        <v>82</v>
      </c>
      <c r="E21" s="21" t="s">
        <v>482</v>
      </c>
      <c r="F21" s="21">
        <f t="shared" si="0"/>
        <v>329</v>
      </c>
      <c r="G21" s="21" t="s">
        <v>21</v>
      </c>
      <c r="H21" s="21" t="s">
        <v>65</v>
      </c>
      <c r="I21" s="22"/>
      <c r="J21" s="22">
        <f t="shared" si="1"/>
        <v>0</v>
      </c>
      <c r="K21" s="26">
        <f>VLOOKUP(B21,[1]Ост_все!$F$2:$N$1022,9,0)</f>
        <v>2998</v>
      </c>
    </row>
    <row r="22" spans="1:11" s="7" customFormat="1" ht="126" customHeight="1" x14ac:dyDescent="0.3">
      <c r="A22" s="19"/>
      <c r="B22" s="20" t="s">
        <v>626</v>
      </c>
      <c r="C22" s="21" t="s">
        <v>627</v>
      </c>
      <c r="D22" s="21" t="s">
        <v>82</v>
      </c>
      <c r="E22" s="21" t="s">
        <v>182</v>
      </c>
      <c r="F22" s="21">
        <f t="shared" si="0"/>
        <v>269</v>
      </c>
      <c r="G22" s="21" t="s">
        <v>21</v>
      </c>
      <c r="H22" s="21" t="s">
        <v>65</v>
      </c>
      <c r="I22" s="22"/>
      <c r="J22" s="22">
        <f t="shared" si="1"/>
        <v>0</v>
      </c>
      <c r="K22" s="23">
        <v>3229</v>
      </c>
    </row>
    <row r="23" spans="1:11" s="7" customFormat="1" ht="126" customHeight="1" x14ac:dyDescent="0.3">
      <c r="A23" s="19"/>
      <c r="B23" s="20" t="s">
        <v>628</v>
      </c>
      <c r="C23" s="21" t="s">
        <v>629</v>
      </c>
      <c r="D23" s="21" t="s">
        <v>82</v>
      </c>
      <c r="E23" s="21" t="s">
        <v>182</v>
      </c>
      <c r="F23" s="21">
        <f t="shared" si="0"/>
        <v>269</v>
      </c>
      <c r="G23" s="21" t="s">
        <v>21</v>
      </c>
      <c r="H23" s="21" t="s">
        <v>65</v>
      </c>
      <c r="I23" s="22"/>
      <c r="J23" s="22">
        <f t="shared" si="1"/>
        <v>0</v>
      </c>
      <c r="K23" s="26">
        <f>VLOOKUP(B23,[1]Ост_все!$F$2:$N$1022,9,0)</f>
        <v>3249</v>
      </c>
    </row>
    <row r="24" spans="1:11" s="7" customFormat="1" ht="126" customHeight="1" x14ac:dyDescent="0.3">
      <c r="A24" s="19"/>
      <c r="B24" s="20" t="s">
        <v>657</v>
      </c>
      <c r="C24" s="21" t="s">
        <v>658</v>
      </c>
      <c r="D24" s="21" t="s">
        <v>19</v>
      </c>
      <c r="E24" s="21" t="s">
        <v>186</v>
      </c>
      <c r="F24" s="21">
        <f t="shared" si="0"/>
        <v>259</v>
      </c>
      <c r="G24" s="21" t="s">
        <v>21</v>
      </c>
      <c r="H24" s="21" t="s">
        <v>65</v>
      </c>
      <c r="I24" s="22"/>
      <c r="J24" s="22">
        <f t="shared" si="1"/>
        <v>0</v>
      </c>
      <c r="K24" s="26">
        <f>VLOOKUP(B24,[1]Ост_все!$F$2:$N$1022,9,0)</f>
        <v>3771</v>
      </c>
    </row>
    <row r="25" spans="1:11" s="7" customFormat="1" ht="126" customHeight="1" x14ac:dyDescent="0.3">
      <c r="A25" s="19"/>
      <c r="B25" s="20" t="s">
        <v>685</v>
      </c>
      <c r="C25" s="21" t="s">
        <v>686</v>
      </c>
      <c r="D25" s="21" t="s">
        <v>19</v>
      </c>
      <c r="E25" s="21" t="s">
        <v>313</v>
      </c>
      <c r="F25" s="21">
        <f t="shared" si="0"/>
        <v>129</v>
      </c>
      <c r="G25" s="21" t="s">
        <v>21</v>
      </c>
      <c r="H25" s="21" t="s">
        <v>65</v>
      </c>
      <c r="I25" s="22"/>
      <c r="J25" s="22">
        <f t="shared" si="1"/>
        <v>0</v>
      </c>
      <c r="K25" s="26">
        <f>VLOOKUP(B25,[1]Ост_все!$F$2:$N$1022,9,0)</f>
        <v>3949</v>
      </c>
    </row>
    <row r="26" spans="1:11" s="9" customFormat="1" ht="126" customHeight="1" x14ac:dyDescent="0.3">
      <c r="A26" s="19"/>
      <c r="B26" s="20" t="s">
        <v>687</v>
      </c>
      <c r="C26" s="21" t="s">
        <v>688</v>
      </c>
      <c r="D26" s="21" t="s">
        <v>19</v>
      </c>
      <c r="E26" s="21" t="s">
        <v>313</v>
      </c>
      <c r="F26" s="21">
        <f t="shared" si="0"/>
        <v>129</v>
      </c>
      <c r="G26" s="21" t="s">
        <v>21</v>
      </c>
      <c r="H26" s="21" t="s">
        <v>84</v>
      </c>
      <c r="I26" s="22"/>
      <c r="J26" s="22">
        <f t="shared" si="1"/>
        <v>0</v>
      </c>
      <c r="K26" s="26">
        <f>VLOOKUP(B26,[1]Ост_все!$F$2:$N$1022,9,0)</f>
        <v>3697</v>
      </c>
    </row>
    <row r="27" spans="1:11" s="7" customFormat="1" ht="126" customHeight="1" x14ac:dyDescent="0.3">
      <c r="A27" s="19"/>
      <c r="B27" s="20" t="s">
        <v>691</v>
      </c>
      <c r="C27" s="21" t="s">
        <v>692</v>
      </c>
      <c r="D27" s="21" t="s">
        <v>19</v>
      </c>
      <c r="E27" s="21" t="s">
        <v>313</v>
      </c>
      <c r="F27" s="21">
        <f t="shared" si="0"/>
        <v>129</v>
      </c>
      <c r="G27" s="21" t="s">
        <v>21</v>
      </c>
      <c r="H27" s="21" t="s">
        <v>65</v>
      </c>
      <c r="I27" s="22"/>
      <c r="J27" s="22">
        <f t="shared" si="1"/>
        <v>0</v>
      </c>
      <c r="K27" s="26">
        <f>VLOOKUP(B27,[1]Ост_все!$F$2:$N$1022,9,0)</f>
        <v>3983</v>
      </c>
    </row>
    <row r="28" spans="1:11" s="7" customFormat="1" ht="126" customHeight="1" x14ac:dyDescent="0.3">
      <c r="A28" s="19"/>
      <c r="B28" s="20" t="s">
        <v>1126</v>
      </c>
      <c r="C28" s="21" t="s">
        <v>1127</v>
      </c>
      <c r="D28" s="21" t="s">
        <v>19</v>
      </c>
      <c r="E28" s="21" t="s">
        <v>160</v>
      </c>
      <c r="F28" s="21">
        <f t="shared" si="0"/>
        <v>59</v>
      </c>
      <c r="G28" s="21" t="s">
        <v>21</v>
      </c>
      <c r="H28" s="21" t="s">
        <v>84</v>
      </c>
      <c r="I28" s="22"/>
      <c r="J28" s="22">
        <f t="shared" si="1"/>
        <v>0</v>
      </c>
      <c r="K28" s="26">
        <f>VLOOKUP(B28,[1]Ост_все!$F$2:$N$1022,9,0)</f>
        <v>1836</v>
      </c>
    </row>
    <row r="29" spans="1:11" s="7" customFormat="1" ht="126" customHeight="1" x14ac:dyDescent="0.3">
      <c r="A29" s="19"/>
      <c r="B29" s="20" t="s">
        <v>62</v>
      </c>
      <c r="C29" s="21" t="s">
        <v>63</v>
      </c>
      <c r="D29" s="21" t="s">
        <v>19</v>
      </c>
      <c r="E29" s="21" t="s">
        <v>64</v>
      </c>
      <c r="F29" s="21">
        <f t="shared" si="0"/>
        <v>199</v>
      </c>
      <c r="G29" s="21" t="s">
        <v>21</v>
      </c>
      <c r="H29" s="21" t="s">
        <v>65</v>
      </c>
      <c r="I29" s="22"/>
      <c r="J29" s="22">
        <f t="shared" si="1"/>
        <v>0</v>
      </c>
      <c r="K29" s="26">
        <f>VLOOKUP(B29,[1]Ост_все!$F$2:$N$1022,9,0)</f>
        <v>2338</v>
      </c>
    </row>
    <row r="30" spans="1:11" s="7" customFormat="1" ht="126" customHeight="1" x14ac:dyDescent="0.3">
      <c r="A30" s="19"/>
      <c r="B30" s="20" t="s">
        <v>66</v>
      </c>
      <c r="C30" s="21" t="s">
        <v>67</v>
      </c>
      <c r="D30" s="21" t="s">
        <v>19</v>
      </c>
      <c r="E30" s="21" t="s">
        <v>64</v>
      </c>
      <c r="F30" s="21">
        <f t="shared" si="0"/>
        <v>199</v>
      </c>
      <c r="G30" s="21" t="s">
        <v>21</v>
      </c>
      <c r="H30" s="21" t="s">
        <v>65</v>
      </c>
      <c r="I30" s="22"/>
      <c r="J30" s="22">
        <f t="shared" si="1"/>
        <v>0</v>
      </c>
      <c r="K30" s="26">
        <f>VLOOKUP(B30,[1]Ост_все!$F$2:$N$1022,9,0)</f>
        <v>2729</v>
      </c>
    </row>
    <row r="31" spans="1:11" s="7" customFormat="1" ht="126" customHeight="1" x14ac:dyDescent="0.3">
      <c r="A31" s="19"/>
      <c r="B31" s="20" t="s">
        <v>69</v>
      </c>
      <c r="C31" s="21" t="s">
        <v>70</v>
      </c>
      <c r="D31" s="21" t="s">
        <v>19</v>
      </c>
      <c r="E31" s="21" t="s">
        <v>64</v>
      </c>
      <c r="F31" s="21">
        <f t="shared" si="0"/>
        <v>199</v>
      </c>
      <c r="G31" s="21" t="s">
        <v>21</v>
      </c>
      <c r="H31" s="21" t="s">
        <v>65</v>
      </c>
      <c r="I31" s="22"/>
      <c r="J31" s="22">
        <f t="shared" si="1"/>
        <v>0</v>
      </c>
      <c r="K31" s="26">
        <f>VLOOKUP(B31,[1]Ост_все!$F$2:$N$1022,9,0)</f>
        <v>2428</v>
      </c>
    </row>
    <row r="32" spans="1:11" s="7" customFormat="1" ht="126" customHeight="1" x14ac:dyDescent="0.3">
      <c r="A32" s="19"/>
      <c r="B32" s="20" t="s">
        <v>71</v>
      </c>
      <c r="C32" s="21" t="s">
        <v>72</v>
      </c>
      <c r="D32" s="21" t="s">
        <v>19</v>
      </c>
      <c r="E32" s="21" t="s">
        <v>64</v>
      </c>
      <c r="F32" s="21">
        <f t="shared" si="0"/>
        <v>199</v>
      </c>
      <c r="G32" s="21" t="s">
        <v>21</v>
      </c>
      <c r="H32" s="21" t="s">
        <v>65</v>
      </c>
      <c r="I32" s="22"/>
      <c r="J32" s="22">
        <f t="shared" si="1"/>
        <v>0</v>
      </c>
      <c r="K32" s="26">
        <f>VLOOKUP(B32,[1]Ост_все!$F$2:$N$1022,9,0)</f>
        <v>1966</v>
      </c>
    </row>
    <row r="33" spans="1:11" s="1" customFormat="1" ht="15.9" customHeight="1" x14ac:dyDescent="0.3">
      <c r="A33" s="2"/>
      <c r="B33" s="3" t="s">
        <v>1305</v>
      </c>
      <c r="H33" s="2"/>
      <c r="I33" s="13">
        <f>SUM(I8:I32)</f>
        <v>0</v>
      </c>
      <c r="J33" s="13">
        <f>SUM(J8:J32)</f>
        <v>0</v>
      </c>
      <c r="K33" s="25"/>
    </row>
    <row r="34" spans="1:11" s="1" customFormat="1" ht="12.9" customHeight="1" x14ac:dyDescent="0.2">
      <c r="K34" s="25"/>
    </row>
    <row r="35" spans="1:11" s="1" customFormat="1" ht="12.9" customHeight="1" x14ac:dyDescent="0.2">
      <c r="K35" s="25"/>
    </row>
    <row r="36" spans="1:11" s="1" customFormat="1" ht="12.9" customHeight="1" x14ac:dyDescent="0.2">
      <c r="K36" s="25"/>
    </row>
    <row r="37" spans="1:11" s="1" customFormat="1" ht="51" customHeight="1" x14ac:dyDescent="0.2">
      <c r="B37" s="14" t="s">
        <v>1306</v>
      </c>
      <c r="C37" s="50"/>
      <c r="D37" s="50"/>
      <c r="E37" s="50" t="s">
        <v>1307</v>
      </c>
      <c r="F37" s="50"/>
      <c r="G37" s="50"/>
      <c r="I37" s="52" t="s">
        <v>1308</v>
      </c>
      <c r="J37" s="52"/>
      <c r="K37" s="25"/>
    </row>
    <row r="38" spans="1:11" s="1" customFormat="1" ht="54" customHeight="1" x14ac:dyDescent="0.2">
      <c r="B38" s="14" t="s">
        <v>1309</v>
      </c>
      <c r="K38" s="25"/>
    </row>
  </sheetData>
  <autoFilter ref="A7:K33" xr:uid="{00000000-0001-0000-0000-000000000000}"/>
  <mergeCells count="15">
    <mergeCell ref="F1:G5"/>
    <mergeCell ref="C2:E2"/>
    <mergeCell ref="C3:E3"/>
    <mergeCell ref="C4:E4"/>
    <mergeCell ref="A6:A7"/>
    <mergeCell ref="B6:B7"/>
    <mergeCell ref="C6:C7"/>
    <mergeCell ref="D6:D7"/>
    <mergeCell ref="E6:G6"/>
    <mergeCell ref="C37:D37"/>
    <mergeCell ref="E37:G37"/>
    <mergeCell ref="I37:J37"/>
    <mergeCell ref="H6:H7"/>
    <mergeCell ref="I6:I7"/>
    <mergeCell ref="J6:J7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8EEFA-42C1-4BE4-8B80-D74633D9D8D5}">
  <sheetPr>
    <tabColor rgb="FFFFFF00"/>
    <outlinePr summaryBelow="0" summaryRight="0"/>
    <pageSetUpPr autoPageBreaks="0"/>
  </sheetPr>
  <dimension ref="A1:L164"/>
  <sheetViews>
    <sheetView showGridLines="0" workbookViewId="0">
      <pane ySplit="7" topLeftCell="A29" activePane="bottomLeft" state="frozenSplit"/>
      <selection pane="bottomLeft" activeCell="A31" sqref="A31:XFD31"/>
    </sheetView>
  </sheetViews>
  <sheetFormatPr defaultColWidth="10.42578125" defaultRowHeight="11.4" customHeight="1" x14ac:dyDescent="0.4"/>
  <cols>
    <col min="1" max="1" width="26.85546875" style="1" customWidth="1"/>
    <col min="2" max="2" width="49.42578125" style="1" customWidth="1"/>
    <col min="3" max="3" width="19" style="1" customWidth="1"/>
    <col min="4" max="4" width="9.28515625" style="1" customWidth="1"/>
    <col min="5" max="5" width="11.28515625" style="1" customWidth="1"/>
    <col min="6" max="6" width="14" style="1" customWidth="1"/>
    <col min="7" max="7" width="25.28515625" style="36" customWidth="1"/>
    <col min="8" max="8" width="13" style="36" customWidth="1"/>
    <col min="9" max="9" width="22.140625" style="1" customWidth="1"/>
    <col min="10" max="10" width="16.28515625" style="1" customWidth="1"/>
    <col min="11" max="11" width="17.42578125" style="1" customWidth="1"/>
    <col min="12" max="12" width="13.140625" style="40" customWidth="1"/>
  </cols>
  <sheetData>
    <row r="1" spans="1:12" s="1" customFormat="1" ht="12" customHeight="1" x14ac:dyDescent="0.4">
      <c r="F1" s="55"/>
      <c r="G1" s="56"/>
      <c r="H1" s="41"/>
      <c r="L1" s="37"/>
    </row>
    <row r="2" spans="1:12" s="1" customFormat="1" ht="18.899999999999999" customHeight="1" x14ac:dyDescent="0.4">
      <c r="A2" s="2"/>
      <c r="B2" s="3" t="s">
        <v>0</v>
      </c>
      <c r="C2" s="57"/>
      <c r="D2" s="57"/>
      <c r="E2" s="57"/>
      <c r="F2" s="55"/>
      <c r="G2" s="56"/>
      <c r="H2" s="41"/>
      <c r="I2" s="4" t="s">
        <v>1</v>
      </c>
      <c r="J2" s="5"/>
      <c r="L2" s="37"/>
    </row>
    <row r="3" spans="1:12" s="1" customFormat="1" ht="18.899999999999999" customHeight="1" x14ac:dyDescent="0.4">
      <c r="A3" s="2"/>
      <c r="B3" s="3" t="s">
        <v>2</v>
      </c>
      <c r="C3" s="57"/>
      <c r="D3" s="57"/>
      <c r="E3" s="57"/>
      <c r="F3" s="55"/>
      <c r="G3" s="56"/>
      <c r="H3" s="41"/>
      <c r="L3" s="37"/>
    </row>
    <row r="4" spans="1:12" s="1" customFormat="1" ht="18.899999999999999" customHeight="1" x14ac:dyDescent="0.4">
      <c r="A4" s="2"/>
      <c r="B4" s="3" t="s">
        <v>3</v>
      </c>
      <c r="C4" s="57"/>
      <c r="D4" s="57"/>
      <c r="E4" s="57"/>
      <c r="F4" s="55"/>
      <c r="G4" s="56"/>
      <c r="H4" s="41"/>
      <c r="I4" s="4" t="s">
        <v>4</v>
      </c>
      <c r="J4" s="5">
        <f>$K$159</f>
        <v>0</v>
      </c>
      <c r="L4" s="37"/>
    </row>
    <row r="5" spans="1:12" s="1" customFormat="1" ht="12.9" customHeight="1" x14ac:dyDescent="0.4">
      <c r="F5" s="55"/>
      <c r="G5" s="56"/>
      <c r="H5" s="41"/>
      <c r="L5" s="37"/>
    </row>
    <row r="6" spans="1:12" s="1" customFormat="1" ht="12.9" customHeight="1" x14ac:dyDescent="0.2">
      <c r="A6" s="53" t="s">
        <v>5</v>
      </c>
      <c r="B6" s="53" t="s">
        <v>6</v>
      </c>
      <c r="C6" s="53" t="s">
        <v>7</v>
      </c>
      <c r="D6" s="53" t="s">
        <v>8</v>
      </c>
      <c r="E6" s="58" t="s">
        <v>9</v>
      </c>
      <c r="F6" s="58"/>
      <c r="G6" s="59"/>
      <c r="H6" s="60" t="s">
        <v>1315</v>
      </c>
      <c r="I6" s="53" t="s">
        <v>10</v>
      </c>
      <c r="J6" s="53" t="s">
        <v>11</v>
      </c>
      <c r="K6" s="53" t="s">
        <v>12</v>
      </c>
      <c r="L6" s="37"/>
    </row>
    <row r="7" spans="1:12" s="1" customFormat="1" ht="64.5" customHeight="1" x14ac:dyDescent="0.2">
      <c r="A7" s="54"/>
      <c r="B7" s="54"/>
      <c r="C7" s="54"/>
      <c r="D7" s="54"/>
      <c r="E7" s="6" t="s">
        <v>13</v>
      </c>
      <c r="F7" s="6" t="s">
        <v>14</v>
      </c>
      <c r="G7" s="33" t="s">
        <v>1313</v>
      </c>
      <c r="H7" s="61"/>
      <c r="I7" s="54"/>
      <c r="J7" s="54"/>
      <c r="K7" s="54"/>
      <c r="L7" s="37" t="s">
        <v>1314</v>
      </c>
    </row>
    <row r="8" spans="1:12" s="9" customFormat="1" ht="126" customHeight="1" x14ac:dyDescent="0.3">
      <c r="A8" s="11"/>
      <c r="B8" s="18" t="s">
        <v>341</v>
      </c>
      <c r="C8" s="10" t="s">
        <v>342</v>
      </c>
      <c r="D8" s="10" t="s">
        <v>82</v>
      </c>
      <c r="E8" s="10" t="s">
        <v>134</v>
      </c>
      <c r="F8" s="10">
        <f t="shared" ref="F8:F30" si="0">ROUND((((100-$J$2)/100)*E8),2)</f>
        <v>399</v>
      </c>
      <c r="G8" s="33">
        <v>73</v>
      </c>
      <c r="H8" s="43">
        <f>G8/E8-1</f>
        <v>-0.81704260651629079</v>
      </c>
      <c r="I8" s="10"/>
      <c r="J8" s="12"/>
      <c r="K8" s="12">
        <f>IF(G8&gt;0,G8*J8,J8*F8)</f>
        <v>0</v>
      </c>
      <c r="L8" s="38">
        <f>VLOOKUP(B8,[1]Ост_все!$F$2:$N$1022,9,0)</f>
        <v>2054</v>
      </c>
    </row>
    <row r="9" spans="1:12" s="9" customFormat="1" ht="126" customHeight="1" x14ac:dyDescent="0.3">
      <c r="A9" s="11"/>
      <c r="B9" s="18" t="s">
        <v>343</v>
      </c>
      <c r="C9" s="10" t="s">
        <v>344</v>
      </c>
      <c r="D9" s="10" t="s">
        <v>82</v>
      </c>
      <c r="E9" s="10" t="s">
        <v>173</v>
      </c>
      <c r="F9" s="10">
        <f t="shared" si="0"/>
        <v>119</v>
      </c>
      <c r="G9" s="33">
        <v>30</v>
      </c>
      <c r="H9" s="43">
        <f t="shared" ref="H9:H30" si="1">G9/E9-1</f>
        <v>-0.74789915966386555</v>
      </c>
      <c r="I9" s="10"/>
      <c r="J9" s="12"/>
      <c r="K9" s="12">
        <f t="shared" ref="K9:K30" si="2">IF(G9&gt;0,G9*J9,J9*F9)</f>
        <v>0</v>
      </c>
      <c r="L9" s="38">
        <f>VLOOKUP(B9,[1]Ост_все!$F$2:$N$1022,9,0)</f>
        <v>1827</v>
      </c>
    </row>
    <row r="10" spans="1:12" s="9" customFormat="1" ht="126" customHeight="1" x14ac:dyDescent="0.3">
      <c r="A10" s="11"/>
      <c r="B10" s="18" t="s">
        <v>345</v>
      </c>
      <c r="C10" s="10" t="s">
        <v>346</v>
      </c>
      <c r="D10" s="10" t="s">
        <v>19</v>
      </c>
      <c r="E10" s="10" t="s">
        <v>153</v>
      </c>
      <c r="F10" s="10">
        <f t="shared" si="0"/>
        <v>99</v>
      </c>
      <c r="G10" s="33">
        <v>34</v>
      </c>
      <c r="H10" s="43">
        <f t="shared" si="1"/>
        <v>-0.65656565656565657</v>
      </c>
      <c r="I10" s="10"/>
      <c r="J10" s="12"/>
      <c r="K10" s="12">
        <f t="shared" si="2"/>
        <v>0</v>
      </c>
      <c r="L10" s="38">
        <f>VLOOKUP(B10,[1]Ост_все!$F$2:$N$1022,9,0)</f>
        <v>833</v>
      </c>
    </row>
    <row r="11" spans="1:12" s="9" customFormat="1" ht="126" customHeight="1" x14ac:dyDescent="0.3">
      <c r="A11" s="11"/>
      <c r="B11" s="18" t="s">
        <v>347</v>
      </c>
      <c r="C11" s="10" t="s">
        <v>348</v>
      </c>
      <c r="D11" s="10" t="s">
        <v>82</v>
      </c>
      <c r="E11" s="10">
        <v>1599</v>
      </c>
      <c r="F11" s="10">
        <f t="shared" si="0"/>
        <v>1599</v>
      </c>
      <c r="G11" s="33">
        <v>509</v>
      </c>
      <c r="H11" s="43">
        <f t="shared" si="1"/>
        <v>-0.68167604752970612</v>
      </c>
      <c r="I11" s="10"/>
      <c r="J11" s="12"/>
      <c r="K11" s="12">
        <f t="shared" si="2"/>
        <v>0</v>
      </c>
      <c r="L11" s="38">
        <f>VLOOKUP(B11,[1]Ост_все!$F$2:$N$1022,9,0)</f>
        <v>785</v>
      </c>
    </row>
    <row r="12" spans="1:12" s="9" customFormat="1" ht="126" customHeight="1" x14ac:dyDescent="0.3">
      <c r="A12" s="11"/>
      <c r="B12" s="18" t="s">
        <v>349</v>
      </c>
      <c r="C12" s="10" t="s">
        <v>350</v>
      </c>
      <c r="D12" s="10" t="s">
        <v>82</v>
      </c>
      <c r="E12" s="10">
        <v>1269</v>
      </c>
      <c r="F12" s="10">
        <f t="shared" si="0"/>
        <v>1269</v>
      </c>
      <c r="G12" s="33">
        <v>450</v>
      </c>
      <c r="H12" s="43">
        <f t="shared" si="1"/>
        <v>-0.64539007092198575</v>
      </c>
      <c r="I12" s="10"/>
      <c r="J12" s="12"/>
      <c r="K12" s="12">
        <f t="shared" si="2"/>
        <v>0</v>
      </c>
      <c r="L12" s="38">
        <f>VLOOKUP(B12,[1]Ост_все!$F$2:$N$1022,9,0)</f>
        <v>998</v>
      </c>
    </row>
    <row r="13" spans="1:12" s="9" customFormat="1" ht="126" customHeight="1" x14ac:dyDescent="0.3">
      <c r="A13" s="11"/>
      <c r="B13" s="18" t="s">
        <v>351</v>
      </c>
      <c r="C13" s="10" t="s">
        <v>352</v>
      </c>
      <c r="D13" s="10" t="s">
        <v>82</v>
      </c>
      <c r="E13" s="10" t="s">
        <v>353</v>
      </c>
      <c r="F13" s="10">
        <f t="shared" si="0"/>
        <v>349</v>
      </c>
      <c r="G13" s="33">
        <v>114</v>
      </c>
      <c r="H13" s="43">
        <f t="shared" si="1"/>
        <v>-0.67335243553008595</v>
      </c>
      <c r="I13" s="10"/>
      <c r="J13" s="12"/>
      <c r="K13" s="12">
        <f t="shared" si="2"/>
        <v>0</v>
      </c>
      <c r="L13" s="38">
        <f>VLOOKUP(B13,[1]Ост_все!$F$2:$N$1022,9,0)</f>
        <v>2452</v>
      </c>
    </row>
    <row r="14" spans="1:12" s="9" customFormat="1" ht="126" customHeight="1" x14ac:dyDescent="0.3">
      <c r="A14" s="11"/>
      <c r="B14" s="18" t="s">
        <v>354</v>
      </c>
      <c r="C14" s="10" t="s">
        <v>355</v>
      </c>
      <c r="D14" s="10" t="s">
        <v>82</v>
      </c>
      <c r="E14" s="10" t="s">
        <v>219</v>
      </c>
      <c r="F14" s="10">
        <f t="shared" si="0"/>
        <v>299</v>
      </c>
      <c r="G14" s="33">
        <v>77</v>
      </c>
      <c r="H14" s="43">
        <f t="shared" si="1"/>
        <v>-0.74247491638795982</v>
      </c>
      <c r="I14" s="10"/>
      <c r="J14" s="12"/>
      <c r="K14" s="12">
        <f t="shared" si="2"/>
        <v>0</v>
      </c>
      <c r="L14" s="38">
        <f>VLOOKUP(B14,[1]Ост_все!$F$2:$N$1022,9,0)</f>
        <v>1771</v>
      </c>
    </row>
    <row r="15" spans="1:12" s="32" customFormat="1" ht="126" customHeight="1" x14ac:dyDescent="0.3">
      <c r="A15" s="28"/>
      <c r="B15" s="29" t="s">
        <v>356</v>
      </c>
      <c r="C15" s="30" t="s">
        <v>357</v>
      </c>
      <c r="D15" s="30" t="s">
        <v>82</v>
      </c>
      <c r="E15" s="30" t="s">
        <v>358</v>
      </c>
      <c r="F15" s="30">
        <f t="shared" si="0"/>
        <v>589</v>
      </c>
      <c r="G15" s="33">
        <v>162</v>
      </c>
      <c r="H15" s="43">
        <f t="shared" si="1"/>
        <v>-0.72495755517826832</v>
      </c>
      <c r="I15" s="30"/>
      <c r="J15" s="31"/>
      <c r="K15" s="31">
        <f t="shared" si="2"/>
        <v>0</v>
      </c>
      <c r="L15" s="39">
        <f>VLOOKUP(B15,[1]Ост_все!$F$2:$N$1022,9,0)</f>
        <v>3027</v>
      </c>
    </row>
    <row r="16" spans="1:12" s="9" customFormat="1" ht="126" customHeight="1" x14ac:dyDescent="0.3">
      <c r="A16" s="11"/>
      <c r="B16" s="18" t="s">
        <v>359</v>
      </c>
      <c r="C16" s="10" t="s">
        <v>360</v>
      </c>
      <c r="D16" s="10" t="s">
        <v>82</v>
      </c>
      <c r="E16" s="10" t="s">
        <v>144</v>
      </c>
      <c r="F16" s="10">
        <f t="shared" si="0"/>
        <v>159</v>
      </c>
      <c r="G16" s="33">
        <v>29</v>
      </c>
      <c r="H16" s="43">
        <f t="shared" si="1"/>
        <v>-0.8176100628930818</v>
      </c>
      <c r="I16" s="10"/>
      <c r="J16" s="12"/>
      <c r="K16" s="12">
        <f t="shared" si="2"/>
        <v>0</v>
      </c>
      <c r="L16" s="38">
        <f>VLOOKUP(B16,[1]Ост_все!$F$2:$N$1022,9,0)</f>
        <v>4654</v>
      </c>
    </row>
    <row r="17" spans="1:12" s="9" customFormat="1" ht="126" customHeight="1" x14ac:dyDescent="0.3">
      <c r="A17" s="11"/>
      <c r="B17" s="18" t="s">
        <v>362</v>
      </c>
      <c r="C17" s="10" t="s">
        <v>363</v>
      </c>
      <c r="D17" s="10" t="s">
        <v>82</v>
      </c>
      <c r="E17" s="10" t="s">
        <v>186</v>
      </c>
      <c r="F17" s="10">
        <f t="shared" si="0"/>
        <v>259</v>
      </c>
      <c r="G17" s="33">
        <v>80</v>
      </c>
      <c r="H17" s="43">
        <f t="shared" si="1"/>
        <v>-0.69111969111969107</v>
      </c>
      <c r="I17" s="10"/>
      <c r="J17" s="12"/>
      <c r="K17" s="12">
        <f t="shared" si="2"/>
        <v>0</v>
      </c>
      <c r="L17" s="38">
        <f>VLOOKUP(B17,[1]Ост_все!$F$2:$N$1022,9,0)</f>
        <v>1602</v>
      </c>
    </row>
    <row r="18" spans="1:12" s="9" customFormat="1" ht="126" customHeight="1" x14ac:dyDescent="0.3">
      <c r="A18" s="11"/>
      <c r="B18" s="18" t="s">
        <v>364</v>
      </c>
      <c r="C18" s="10" t="s">
        <v>365</v>
      </c>
      <c r="D18" s="10" t="s">
        <v>82</v>
      </c>
      <c r="E18" s="10" t="s">
        <v>186</v>
      </c>
      <c r="F18" s="10">
        <f t="shared" si="0"/>
        <v>259</v>
      </c>
      <c r="G18" s="33">
        <v>80</v>
      </c>
      <c r="H18" s="43">
        <f t="shared" si="1"/>
        <v>-0.69111969111969107</v>
      </c>
      <c r="I18" s="10" t="s">
        <v>1310</v>
      </c>
      <c r="J18" s="12"/>
      <c r="K18" s="12">
        <f t="shared" si="2"/>
        <v>0</v>
      </c>
      <c r="L18" s="38">
        <f>VLOOKUP(B18,[1]Ост_все!$F$2:$N$1022,9,0)</f>
        <v>197</v>
      </c>
    </row>
    <row r="19" spans="1:12" s="9" customFormat="1" ht="126" customHeight="1" x14ac:dyDescent="0.3">
      <c r="A19" s="11"/>
      <c r="B19" s="18" t="s">
        <v>366</v>
      </c>
      <c r="C19" s="10" t="s">
        <v>367</v>
      </c>
      <c r="D19" s="10" t="s">
        <v>82</v>
      </c>
      <c r="E19" s="10" t="s">
        <v>36</v>
      </c>
      <c r="F19" s="10">
        <f t="shared" si="0"/>
        <v>239</v>
      </c>
      <c r="G19" s="33">
        <v>53</v>
      </c>
      <c r="H19" s="43">
        <f t="shared" si="1"/>
        <v>-0.77824267782426781</v>
      </c>
      <c r="I19" s="10"/>
      <c r="J19" s="12"/>
      <c r="K19" s="12">
        <f t="shared" si="2"/>
        <v>0</v>
      </c>
      <c r="L19" s="38">
        <f>VLOOKUP(B19,[1]Ост_все!$F$2:$N$1022,9,0)</f>
        <v>766</v>
      </c>
    </row>
    <row r="20" spans="1:12" s="9" customFormat="1" ht="126" customHeight="1" x14ac:dyDescent="0.3">
      <c r="A20" s="11"/>
      <c r="B20" s="18" t="s">
        <v>368</v>
      </c>
      <c r="C20" s="10" t="s">
        <v>369</v>
      </c>
      <c r="D20" s="10" t="s">
        <v>19</v>
      </c>
      <c r="E20" s="10" t="s">
        <v>116</v>
      </c>
      <c r="F20" s="10">
        <f t="shared" si="0"/>
        <v>39</v>
      </c>
      <c r="G20" s="33">
        <v>8</v>
      </c>
      <c r="H20" s="43">
        <f t="shared" si="1"/>
        <v>-0.79487179487179493</v>
      </c>
      <c r="I20" s="10"/>
      <c r="J20" s="12"/>
      <c r="K20" s="12">
        <f t="shared" si="2"/>
        <v>0</v>
      </c>
      <c r="L20" s="38">
        <f>VLOOKUP(B20,[1]Ост_все!$F$2:$N$1022,9,0)</f>
        <v>6042</v>
      </c>
    </row>
    <row r="21" spans="1:12" s="9" customFormat="1" ht="126" customHeight="1" x14ac:dyDescent="0.3">
      <c r="A21" s="11"/>
      <c r="B21" s="18" t="s">
        <v>370</v>
      </c>
      <c r="C21" s="10" t="s">
        <v>371</v>
      </c>
      <c r="D21" s="10" t="s">
        <v>82</v>
      </c>
      <c r="E21" s="10" t="s">
        <v>270</v>
      </c>
      <c r="F21" s="10">
        <f t="shared" si="0"/>
        <v>109</v>
      </c>
      <c r="G21" s="33">
        <v>38</v>
      </c>
      <c r="H21" s="43">
        <f t="shared" si="1"/>
        <v>-0.65137614678899081</v>
      </c>
      <c r="I21" s="10"/>
      <c r="J21" s="12"/>
      <c r="K21" s="12">
        <f t="shared" si="2"/>
        <v>0</v>
      </c>
      <c r="L21" s="38">
        <f>VLOOKUP(B21,[1]Ост_все!$F$2:$N$1022,9,0)</f>
        <v>200</v>
      </c>
    </row>
    <row r="22" spans="1:12" s="9" customFormat="1" ht="87" customHeight="1" x14ac:dyDescent="0.3">
      <c r="A22" s="11"/>
      <c r="B22" s="18" t="s">
        <v>372</v>
      </c>
      <c r="C22" s="10" t="s">
        <v>373</v>
      </c>
      <c r="D22" s="10" t="s">
        <v>82</v>
      </c>
      <c r="E22" s="10" t="s">
        <v>186</v>
      </c>
      <c r="F22" s="10">
        <f t="shared" si="0"/>
        <v>259</v>
      </c>
      <c r="G22" s="33">
        <v>72</v>
      </c>
      <c r="H22" s="43">
        <f t="shared" si="1"/>
        <v>-0.72200772200772201</v>
      </c>
      <c r="I22" s="10"/>
      <c r="J22" s="12"/>
      <c r="K22" s="12">
        <f t="shared" si="2"/>
        <v>0</v>
      </c>
      <c r="L22" s="38">
        <f>VLOOKUP(B22,[1]Ост_все!$F$2:$N$1022,9,0)</f>
        <v>1951</v>
      </c>
    </row>
    <row r="23" spans="1:12" s="9" customFormat="1" ht="126" customHeight="1" x14ac:dyDescent="0.3">
      <c r="A23" s="11"/>
      <c r="B23" s="18" t="s">
        <v>374</v>
      </c>
      <c r="C23" s="10" t="s">
        <v>375</v>
      </c>
      <c r="D23" s="10" t="s">
        <v>82</v>
      </c>
      <c r="E23" s="10" t="s">
        <v>30</v>
      </c>
      <c r="F23" s="10">
        <f t="shared" si="0"/>
        <v>469</v>
      </c>
      <c r="G23" s="33">
        <v>119</v>
      </c>
      <c r="H23" s="43">
        <f t="shared" si="1"/>
        <v>-0.74626865671641784</v>
      </c>
      <c r="I23" s="10"/>
      <c r="J23" s="12"/>
      <c r="K23" s="12">
        <f t="shared" si="2"/>
        <v>0</v>
      </c>
      <c r="L23" s="38">
        <f>VLOOKUP(B23,[1]Ост_все!$F$2:$N$1022,9,0)</f>
        <v>1246</v>
      </c>
    </row>
    <row r="24" spans="1:12" s="9" customFormat="1" ht="126" customHeight="1" x14ac:dyDescent="0.3">
      <c r="A24" s="11"/>
      <c r="B24" s="18" t="s">
        <v>376</v>
      </c>
      <c r="C24" s="10" t="s">
        <v>377</v>
      </c>
      <c r="D24" s="10" t="s">
        <v>82</v>
      </c>
      <c r="E24" s="10" t="s">
        <v>313</v>
      </c>
      <c r="F24" s="10">
        <f t="shared" si="0"/>
        <v>129</v>
      </c>
      <c r="G24" s="33">
        <v>40</v>
      </c>
      <c r="H24" s="43">
        <f t="shared" si="1"/>
        <v>-0.68992248062015504</v>
      </c>
      <c r="I24" s="10"/>
      <c r="J24" s="12"/>
      <c r="K24" s="12">
        <f t="shared" si="2"/>
        <v>0</v>
      </c>
      <c r="L24" s="38">
        <f>VLOOKUP(B24,[1]Ост_все!$F$2:$N$1022,9,0)</f>
        <v>186</v>
      </c>
    </row>
    <row r="25" spans="1:12" s="9" customFormat="1" ht="126" customHeight="1" x14ac:dyDescent="0.3">
      <c r="A25" s="11"/>
      <c r="B25" s="18" t="s">
        <v>378</v>
      </c>
      <c r="C25" s="10" t="s">
        <v>379</v>
      </c>
      <c r="D25" s="10" t="s">
        <v>82</v>
      </c>
      <c r="E25" s="10">
        <v>1079</v>
      </c>
      <c r="F25" s="10">
        <f t="shared" si="0"/>
        <v>1079</v>
      </c>
      <c r="G25" s="33">
        <v>212</v>
      </c>
      <c r="H25" s="43">
        <f t="shared" si="1"/>
        <v>-0.80352177942539393</v>
      </c>
      <c r="I25" s="10" t="s">
        <v>1310</v>
      </c>
      <c r="J25" s="12"/>
      <c r="K25" s="12">
        <f t="shared" si="2"/>
        <v>0</v>
      </c>
      <c r="L25" s="38">
        <f>VLOOKUP(B25,[1]Ост_все!$F$2:$N$1022,9,0)</f>
        <v>10</v>
      </c>
    </row>
    <row r="26" spans="1:12" s="9" customFormat="1" ht="126" customHeight="1" x14ac:dyDescent="0.3">
      <c r="A26" s="11"/>
      <c r="B26" s="18" t="s">
        <v>380</v>
      </c>
      <c r="C26" s="10" t="s">
        <v>381</v>
      </c>
      <c r="D26" s="10" t="s">
        <v>82</v>
      </c>
      <c r="E26" s="10">
        <v>1079</v>
      </c>
      <c r="F26" s="10">
        <f t="shared" si="0"/>
        <v>1079</v>
      </c>
      <c r="G26" s="33">
        <v>195</v>
      </c>
      <c r="H26" s="43">
        <f t="shared" si="1"/>
        <v>-0.81927710843373491</v>
      </c>
      <c r="I26" s="10" t="s">
        <v>1310</v>
      </c>
      <c r="J26" s="12"/>
      <c r="K26" s="12">
        <f t="shared" si="2"/>
        <v>0</v>
      </c>
      <c r="L26" s="38">
        <f>VLOOKUP(B26,[1]Ост_все!$F$2:$N$1022,9,0)</f>
        <v>3</v>
      </c>
    </row>
    <row r="27" spans="1:12" s="9" customFormat="1" ht="126" customHeight="1" x14ac:dyDescent="0.3">
      <c r="A27" s="11"/>
      <c r="B27" s="18" t="s">
        <v>382</v>
      </c>
      <c r="C27" s="10" t="s">
        <v>383</v>
      </c>
      <c r="D27" s="10" t="s">
        <v>82</v>
      </c>
      <c r="E27" s="10">
        <v>1079</v>
      </c>
      <c r="F27" s="10">
        <f t="shared" si="0"/>
        <v>1079</v>
      </c>
      <c r="G27" s="33">
        <v>191</v>
      </c>
      <c r="H27" s="43">
        <f t="shared" si="1"/>
        <v>-0.82298424467099163</v>
      </c>
      <c r="I27" s="10" t="s">
        <v>1310</v>
      </c>
      <c r="J27" s="12"/>
      <c r="K27" s="12">
        <f t="shared" si="2"/>
        <v>0</v>
      </c>
      <c r="L27" s="38">
        <f>VLOOKUP(B27,[1]Ост_все!$F$2:$N$1022,9,0)</f>
        <v>4</v>
      </c>
    </row>
    <row r="28" spans="1:12" s="9" customFormat="1" ht="126" customHeight="1" x14ac:dyDescent="0.3">
      <c r="A28" s="11"/>
      <c r="B28" s="18" t="s">
        <v>384</v>
      </c>
      <c r="C28" s="10" t="s">
        <v>385</v>
      </c>
      <c r="D28" s="10" t="s">
        <v>82</v>
      </c>
      <c r="E28" s="10" t="s">
        <v>386</v>
      </c>
      <c r="F28" s="10">
        <f t="shared" si="0"/>
        <v>639</v>
      </c>
      <c r="G28" s="33">
        <v>93</v>
      </c>
      <c r="H28" s="43">
        <f t="shared" si="1"/>
        <v>-0.85446009389671362</v>
      </c>
      <c r="I28" s="10" t="s">
        <v>1310</v>
      </c>
      <c r="J28" s="12"/>
      <c r="K28" s="12">
        <f t="shared" si="2"/>
        <v>0</v>
      </c>
      <c r="L28" s="38">
        <f>VLOOKUP(B28,[1]Ост_все!$F$2:$N$1022,9,0)</f>
        <v>50</v>
      </c>
    </row>
    <row r="29" spans="1:12" s="9" customFormat="1" ht="126" customHeight="1" x14ac:dyDescent="0.3">
      <c r="A29" s="11"/>
      <c r="B29" s="18" t="s">
        <v>387</v>
      </c>
      <c r="C29" s="10" t="s">
        <v>388</v>
      </c>
      <c r="D29" s="10" t="s">
        <v>82</v>
      </c>
      <c r="E29" s="10">
        <v>1299</v>
      </c>
      <c r="F29" s="10">
        <f t="shared" si="0"/>
        <v>1299</v>
      </c>
      <c r="G29" s="33">
        <v>413</v>
      </c>
      <c r="H29" s="43">
        <f t="shared" si="1"/>
        <v>-0.68206312548113934</v>
      </c>
      <c r="I29" s="10"/>
      <c r="J29" s="12"/>
      <c r="K29" s="12">
        <f t="shared" si="2"/>
        <v>0</v>
      </c>
      <c r="L29" s="38">
        <f>VLOOKUP(B29,[1]Ост_все!$F$2:$N$1022,9,0)</f>
        <v>799</v>
      </c>
    </row>
    <row r="30" spans="1:12" s="7" customFormat="1" ht="126" customHeight="1" x14ac:dyDescent="0.3">
      <c r="A30" s="11"/>
      <c r="B30" s="18" t="s">
        <v>389</v>
      </c>
      <c r="C30" s="10">
        <v>4650348231367</v>
      </c>
      <c r="D30" s="10" t="s">
        <v>19</v>
      </c>
      <c r="E30" s="10" t="s">
        <v>313</v>
      </c>
      <c r="F30" s="10">
        <f t="shared" si="0"/>
        <v>129</v>
      </c>
      <c r="G30" s="33">
        <v>29</v>
      </c>
      <c r="H30" s="43">
        <f t="shared" si="1"/>
        <v>-0.77519379844961245</v>
      </c>
      <c r="I30" s="10"/>
      <c r="J30" s="12"/>
      <c r="K30" s="12">
        <f t="shared" si="2"/>
        <v>0</v>
      </c>
      <c r="L30" s="38">
        <f>VLOOKUP(B30,[1]Ост_все!$F$2:$N$1022,9,0)</f>
        <v>3983</v>
      </c>
    </row>
    <row r="31" spans="1:12" s="9" customFormat="1" ht="126" customHeight="1" x14ac:dyDescent="0.3">
      <c r="A31" s="11"/>
      <c r="B31" s="18" t="s">
        <v>85</v>
      </c>
      <c r="C31" s="10" t="s">
        <v>86</v>
      </c>
      <c r="D31" s="10" t="s">
        <v>82</v>
      </c>
      <c r="E31" s="10" t="s">
        <v>87</v>
      </c>
      <c r="F31" s="10">
        <f t="shared" ref="F31:F40" si="3">ROUND((((100-$J$2)/100)*E31),2)</f>
        <v>999</v>
      </c>
      <c r="G31" s="33">
        <v>259</v>
      </c>
      <c r="H31" s="43">
        <f>G31/E31-1</f>
        <v>-0.7407407407407407</v>
      </c>
      <c r="I31" s="10" t="s">
        <v>88</v>
      </c>
      <c r="J31" s="12"/>
      <c r="K31" s="12">
        <f t="shared" ref="K31:K40" si="4">IF(G31&gt;0,G31*J31,J31*F31)</f>
        <v>0</v>
      </c>
      <c r="L31" s="38">
        <f>VLOOKUP(B31,[1]Ост_все!$F$2:$N$1022,9,0)</f>
        <v>2016</v>
      </c>
    </row>
    <row r="32" spans="1:12" s="9" customFormat="1" ht="126" customHeight="1" x14ac:dyDescent="0.3">
      <c r="A32" s="11"/>
      <c r="B32" s="18" t="s">
        <v>98</v>
      </c>
      <c r="C32" s="10" t="s">
        <v>99</v>
      </c>
      <c r="D32" s="10" t="s">
        <v>82</v>
      </c>
      <c r="E32" s="10" t="s">
        <v>100</v>
      </c>
      <c r="F32" s="10">
        <f t="shared" si="3"/>
        <v>499</v>
      </c>
      <c r="G32" s="33">
        <v>119</v>
      </c>
      <c r="H32" s="43">
        <f t="shared" ref="H32:H33" si="5">G32/E32-1</f>
        <v>-0.76152304609218435</v>
      </c>
      <c r="I32" s="10" t="s">
        <v>101</v>
      </c>
      <c r="J32" s="12"/>
      <c r="K32" s="12">
        <f t="shared" si="4"/>
        <v>0</v>
      </c>
      <c r="L32" s="38">
        <f>VLOOKUP(B32,[1]Ост_все!$F$2:$N$1022,9,0)</f>
        <v>2861</v>
      </c>
    </row>
    <row r="33" spans="1:12" s="9" customFormat="1" ht="126" customHeight="1" x14ac:dyDescent="0.3">
      <c r="A33" s="11"/>
      <c r="B33" s="18" t="s">
        <v>103</v>
      </c>
      <c r="C33" s="10" t="s">
        <v>104</v>
      </c>
      <c r="D33" s="10" t="s">
        <v>82</v>
      </c>
      <c r="E33" s="10" t="s">
        <v>100</v>
      </c>
      <c r="F33" s="10">
        <f t="shared" si="3"/>
        <v>499</v>
      </c>
      <c r="G33" s="33">
        <v>99</v>
      </c>
      <c r="H33" s="43">
        <f t="shared" si="5"/>
        <v>-0.80160320641282568</v>
      </c>
      <c r="I33" s="10"/>
      <c r="J33" s="12"/>
      <c r="K33" s="12">
        <f t="shared" si="4"/>
        <v>0</v>
      </c>
      <c r="L33" s="38">
        <f>VLOOKUP(B33,[1]Ост_все!$F$2:$N$1022,9,0)</f>
        <v>1805</v>
      </c>
    </row>
    <row r="34" spans="1:12" s="9" customFormat="1" ht="126" customHeight="1" x14ac:dyDescent="0.3">
      <c r="A34" s="11"/>
      <c r="B34" s="18" t="s">
        <v>109</v>
      </c>
      <c r="C34" s="10" t="s">
        <v>110</v>
      </c>
      <c r="D34" s="10" t="s">
        <v>82</v>
      </c>
      <c r="E34" s="10">
        <v>1199</v>
      </c>
      <c r="F34" s="10">
        <f t="shared" si="3"/>
        <v>1199</v>
      </c>
      <c r="G34" s="33">
        <v>350</v>
      </c>
      <c r="H34" s="43">
        <f>G34/E34-1</f>
        <v>-0.70809007506255206</v>
      </c>
      <c r="I34" s="10"/>
      <c r="J34" s="12"/>
      <c r="K34" s="12">
        <f t="shared" si="4"/>
        <v>0</v>
      </c>
      <c r="L34" s="38">
        <f>VLOOKUP(B34,[1]Ост_все!$F$2:$N$1022,9,0)</f>
        <v>1154</v>
      </c>
    </row>
    <row r="35" spans="1:12" s="9" customFormat="1" ht="126" customHeight="1" x14ac:dyDescent="0.3">
      <c r="A35" s="11"/>
      <c r="B35" s="18" t="s">
        <v>122</v>
      </c>
      <c r="C35" s="10" t="s">
        <v>123</v>
      </c>
      <c r="D35" s="10" t="s">
        <v>82</v>
      </c>
      <c r="E35" s="10" t="s">
        <v>124</v>
      </c>
      <c r="F35" s="10">
        <f t="shared" si="3"/>
        <v>699</v>
      </c>
      <c r="G35" s="33">
        <v>135</v>
      </c>
      <c r="H35" s="43">
        <f t="shared" ref="H35:H40" si="6">G35/E35-1</f>
        <v>-0.80686695278969955</v>
      </c>
      <c r="I35" s="10"/>
      <c r="J35" s="12"/>
      <c r="K35" s="12">
        <f t="shared" si="4"/>
        <v>0</v>
      </c>
      <c r="L35" s="38">
        <f>VLOOKUP(B35,[1]Ост_все!$F$2:$N$1022,9,0)</f>
        <v>2431</v>
      </c>
    </row>
    <row r="36" spans="1:12" s="9" customFormat="1" ht="126" customHeight="1" x14ac:dyDescent="0.3">
      <c r="A36" s="11"/>
      <c r="B36" s="18" t="s">
        <v>125</v>
      </c>
      <c r="C36" s="10" t="s">
        <v>126</v>
      </c>
      <c r="D36" s="10" t="s">
        <v>82</v>
      </c>
      <c r="E36" s="10" t="s">
        <v>124</v>
      </c>
      <c r="F36" s="10">
        <f t="shared" si="3"/>
        <v>699</v>
      </c>
      <c r="G36" s="33">
        <v>135</v>
      </c>
      <c r="H36" s="43">
        <f t="shared" si="6"/>
        <v>-0.80686695278969955</v>
      </c>
      <c r="I36" s="10"/>
      <c r="J36" s="12"/>
      <c r="K36" s="12">
        <f t="shared" si="4"/>
        <v>0</v>
      </c>
      <c r="L36" s="38">
        <f>VLOOKUP(B36,[1]Ост_все!$F$2:$N$1022,9,0)</f>
        <v>3690</v>
      </c>
    </row>
    <row r="37" spans="1:12" s="9" customFormat="1" ht="126" customHeight="1" x14ac:dyDescent="0.3">
      <c r="A37" s="11"/>
      <c r="B37" s="18" t="s">
        <v>127</v>
      </c>
      <c r="C37" s="10" t="s">
        <v>128</v>
      </c>
      <c r="D37" s="10" t="s">
        <v>82</v>
      </c>
      <c r="E37" s="10" t="s">
        <v>87</v>
      </c>
      <c r="F37" s="10">
        <f t="shared" si="3"/>
        <v>999</v>
      </c>
      <c r="G37" s="33">
        <v>225</v>
      </c>
      <c r="H37" s="43">
        <f t="shared" si="6"/>
        <v>-0.77477477477477474</v>
      </c>
      <c r="I37" s="10" t="s">
        <v>101</v>
      </c>
      <c r="J37" s="12"/>
      <c r="K37" s="12">
        <f t="shared" si="4"/>
        <v>0</v>
      </c>
      <c r="L37" s="38">
        <f>VLOOKUP(B37,[1]Ост_все!$F$2:$N$1022,9,0)</f>
        <v>3589</v>
      </c>
    </row>
    <row r="38" spans="1:12" s="9" customFormat="1" ht="126" customHeight="1" x14ac:dyDescent="0.3">
      <c r="A38" s="11"/>
      <c r="B38" s="18" t="s">
        <v>129</v>
      </c>
      <c r="C38" s="10" t="s">
        <v>130</v>
      </c>
      <c r="D38" s="10" t="s">
        <v>82</v>
      </c>
      <c r="E38" s="10" t="s">
        <v>131</v>
      </c>
      <c r="F38" s="10">
        <f t="shared" si="3"/>
        <v>949</v>
      </c>
      <c r="G38" s="33">
        <v>309</v>
      </c>
      <c r="H38" s="43">
        <f t="shared" si="6"/>
        <v>-0.67439409905163328</v>
      </c>
      <c r="I38" s="10" t="s">
        <v>101</v>
      </c>
      <c r="J38" s="12"/>
      <c r="K38" s="12">
        <f t="shared" si="4"/>
        <v>0</v>
      </c>
      <c r="L38" s="38">
        <f>VLOOKUP(B38,[1]Ост_все!$F$2:$N$1022,9,0)</f>
        <v>219</v>
      </c>
    </row>
    <row r="39" spans="1:12" s="9" customFormat="1" ht="126" customHeight="1" x14ac:dyDescent="0.3">
      <c r="A39" s="11"/>
      <c r="B39" s="18" t="s">
        <v>132</v>
      </c>
      <c r="C39" s="10" t="s">
        <v>133</v>
      </c>
      <c r="D39" s="10" t="s">
        <v>82</v>
      </c>
      <c r="E39" s="10" t="s">
        <v>134</v>
      </c>
      <c r="F39" s="10">
        <f t="shared" si="3"/>
        <v>399</v>
      </c>
      <c r="G39" s="33">
        <v>135</v>
      </c>
      <c r="H39" s="43">
        <f t="shared" si="6"/>
        <v>-0.66165413533834583</v>
      </c>
      <c r="I39" s="10"/>
      <c r="J39" s="12"/>
      <c r="K39" s="12">
        <f t="shared" si="4"/>
        <v>0</v>
      </c>
      <c r="L39" s="38">
        <f>VLOOKUP(B39,[1]Ост_все!$F$2:$N$1022,9,0)</f>
        <v>2861</v>
      </c>
    </row>
    <row r="40" spans="1:12" s="9" customFormat="1" ht="126" customHeight="1" x14ac:dyDescent="0.3">
      <c r="A40" s="11"/>
      <c r="B40" s="18" t="s">
        <v>135</v>
      </c>
      <c r="C40" s="10" t="s">
        <v>136</v>
      </c>
      <c r="D40" s="10" t="s">
        <v>82</v>
      </c>
      <c r="E40" s="10" t="s">
        <v>124</v>
      </c>
      <c r="F40" s="10">
        <f t="shared" si="3"/>
        <v>699</v>
      </c>
      <c r="G40" s="33">
        <v>249</v>
      </c>
      <c r="H40" s="43">
        <f t="shared" si="6"/>
        <v>-0.64377682403433478</v>
      </c>
      <c r="I40" s="10"/>
      <c r="J40" s="12"/>
      <c r="K40" s="12">
        <f t="shared" si="4"/>
        <v>0</v>
      </c>
      <c r="L40" s="38">
        <f>VLOOKUP(B40,[1]Ост_все!$F$2:$N$1022,9,0)</f>
        <v>2475</v>
      </c>
    </row>
    <row r="41" spans="1:12" s="9" customFormat="1" ht="126" customHeight="1" x14ac:dyDescent="0.3">
      <c r="A41" s="11"/>
      <c r="B41" s="18" t="s">
        <v>165</v>
      </c>
      <c r="C41" s="10">
        <v>4607177459769</v>
      </c>
      <c r="D41" s="10" t="s">
        <v>82</v>
      </c>
      <c r="E41" s="10" t="s">
        <v>153</v>
      </c>
      <c r="F41" s="10">
        <f t="shared" ref="F41" si="7">ROUND((((100-$J$2)/100)*E41),2)</f>
        <v>99</v>
      </c>
      <c r="G41" s="33">
        <v>35</v>
      </c>
      <c r="H41" s="43">
        <f>G41/E41-1</f>
        <v>-0.64646464646464641</v>
      </c>
      <c r="I41" s="10" t="s">
        <v>1310</v>
      </c>
      <c r="J41" s="12"/>
      <c r="K41" s="12">
        <f t="shared" ref="K41" si="8">IF(G41&gt;0,G41*J41,J41*F41)</f>
        <v>0</v>
      </c>
      <c r="L41" s="38">
        <f>VLOOKUP(B41,[1]Ост_все!$F$2:$N$1022,9,0)</f>
        <v>324</v>
      </c>
    </row>
    <row r="42" spans="1:12" s="9" customFormat="1" ht="126" customHeight="1" x14ac:dyDescent="0.3">
      <c r="A42" s="11"/>
      <c r="B42" s="18" t="s">
        <v>171</v>
      </c>
      <c r="C42" s="10" t="s">
        <v>172</v>
      </c>
      <c r="D42" s="10" t="s">
        <v>82</v>
      </c>
      <c r="E42" s="10" t="s">
        <v>173</v>
      </c>
      <c r="F42" s="10">
        <f t="shared" ref="F42:F53" si="9">ROUND((((100-$J$2)/100)*E42),2)</f>
        <v>119</v>
      </c>
      <c r="G42" s="33">
        <v>39</v>
      </c>
      <c r="H42" s="43">
        <f t="shared" ref="H42:H45" si="10">G42/E42-1</f>
        <v>-0.67226890756302526</v>
      </c>
      <c r="I42" s="10"/>
      <c r="J42" s="12"/>
      <c r="K42" s="12">
        <f t="shared" ref="K42:K44" si="11">IF(G42&gt;0,G42*J42,J42*F42)</f>
        <v>0</v>
      </c>
      <c r="L42" s="38">
        <f>VLOOKUP(B42,[1]Ост_все!$F$2:$N$1022,9,0)</f>
        <v>4571</v>
      </c>
    </row>
    <row r="43" spans="1:12" s="9" customFormat="1" ht="126" customHeight="1" x14ac:dyDescent="0.3">
      <c r="A43" s="11"/>
      <c r="B43" s="18" t="s">
        <v>174</v>
      </c>
      <c r="C43" s="10" t="s">
        <v>175</v>
      </c>
      <c r="D43" s="10" t="s">
        <v>82</v>
      </c>
      <c r="E43" s="10" t="s">
        <v>173</v>
      </c>
      <c r="F43" s="10">
        <f t="shared" si="9"/>
        <v>119</v>
      </c>
      <c r="G43" s="33">
        <v>39</v>
      </c>
      <c r="H43" s="43">
        <f t="shared" si="10"/>
        <v>-0.67226890756302526</v>
      </c>
      <c r="I43" s="10"/>
      <c r="J43" s="12"/>
      <c r="K43" s="12">
        <f t="shared" si="11"/>
        <v>0</v>
      </c>
      <c r="L43" s="38">
        <f>VLOOKUP(B43,[1]Ост_все!$F$2:$N$1022,9,0)</f>
        <v>3861</v>
      </c>
    </row>
    <row r="44" spans="1:12" s="9" customFormat="1" ht="126" customHeight="1" x14ac:dyDescent="0.3">
      <c r="A44" s="11"/>
      <c r="B44" s="18" t="s">
        <v>176</v>
      </c>
      <c r="C44" s="10" t="s">
        <v>177</v>
      </c>
      <c r="D44" s="10" t="s">
        <v>82</v>
      </c>
      <c r="E44" s="10" t="s">
        <v>173</v>
      </c>
      <c r="F44" s="10">
        <f t="shared" si="9"/>
        <v>119</v>
      </c>
      <c r="G44" s="33">
        <v>39</v>
      </c>
      <c r="H44" s="43">
        <f t="shared" si="10"/>
        <v>-0.67226890756302526</v>
      </c>
      <c r="I44" s="10"/>
      <c r="J44" s="12"/>
      <c r="K44" s="12">
        <f t="shared" si="11"/>
        <v>0</v>
      </c>
      <c r="L44" s="38">
        <f>VLOOKUP(B44,[1]Ост_все!$F$2:$N$1022,9,0)</f>
        <v>4582</v>
      </c>
    </row>
    <row r="45" spans="1:12" s="7" customFormat="1" ht="126" customHeight="1" x14ac:dyDescent="0.3">
      <c r="A45" s="19"/>
      <c r="B45" s="20" t="s">
        <v>178</v>
      </c>
      <c r="C45" s="21" t="s">
        <v>179</v>
      </c>
      <c r="D45" s="21" t="s">
        <v>82</v>
      </c>
      <c r="E45" s="21" t="s">
        <v>153</v>
      </c>
      <c r="F45" s="21">
        <f t="shared" si="9"/>
        <v>99</v>
      </c>
      <c r="G45" s="33">
        <v>32</v>
      </c>
      <c r="H45" s="43">
        <f t="shared" si="10"/>
        <v>-0.67676767676767668</v>
      </c>
      <c r="I45" s="21" t="s">
        <v>65</v>
      </c>
      <c r="J45" s="22"/>
      <c r="K45" s="22">
        <f>J45*F45</f>
        <v>0</v>
      </c>
      <c r="L45" s="38">
        <f>VLOOKUP(B45,[1]Ост_все!$F$2:$N$1022,9,0)</f>
        <v>9755</v>
      </c>
    </row>
    <row r="46" spans="1:12" s="9" customFormat="1" ht="126" customHeight="1" x14ac:dyDescent="0.3">
      <c r="A46" s="11"/>
      <c r="B46" s="18" t="s">
        <v>187</v>
      </c>
      <c r="C46" s="10" t="s">
        <v>188</v>
      </c>
      <c r="D46" s="10" t="s">
        <v>82</v>
      </c>
      <c r="E46" s="10" t="s">
        <v>186</v>
      </c>
      <c r="F46" s="10">
        <f t="shared" si="9"/>
        <v>259</v>
      </c>
      <c r="G46" s="33">
        <v>59</v>
      </c>
      <c r="H46" s="43">
        <f t="shared" ref="H46:H50" si="12">G46/E46-1</f>
        <v>-0.77220077220077221</v>
      </c>
      <c r="I46" s="10"/>
      <c r="J46" s="12"/>
      <c r="K46" s="12">
        <f t="shared" ref="K46" si="13">IF(G46&gt;0,G46*J46,J46*F46)</f>
        <v>0</v>
      </c>
      <c r="L46" s="38">
        <f>VLOOKUP(B46,[1]Ост_все!$F$2:$N$1022,9,0)</f>
        <v>218</v>
      </c>
    </row>
    <row r="47" spans="1:12" s="7" customFormat="1" ht="126" customHeight="1" x14ac:dyDescent="0.3">
      <c r="A47" s="19"/>
      <c r="B47" s="20" t="s">
        <v>189</v>
      </c>
      <c r="C47" s="21" t="s">
        <v>190</v>
      </c>
      <c r="D47" s="21" t="s">
        <v>82</v>
      </c>
      <c r="E47" s="21" t="s">
        <v>153</v>
      </c>
      <c r="F47" s="21">
        <f t="shared" si="9"/>
        <v>99</v>
      </c>
      <c r="G47" s="33">
        <v>32</v>
      </c>
      <c r="H47" s="43">
        <f t="shared" si="12"/>
        <v>-0.67676767676767668</v>
      </c>
      <c r="I47" s="21" t="s">
        <v>65</v>
      </c>
      <c r="J47" s="22"/>
      <c r="K47" s="22">
        <f t="shared" ref="K47:K53" si="14">J47*F47</f>
        <v>0</v>
      </c>
      <c r="L47" s="38">
        <f>VLOOKUP(B47,[1]Ост_все!$F$2:$N$1022,9,0)</f>
        <v>7503</v>
      </c>
    </row>
    <row r="48" spans="1:12" s="7" customFormat="1" ht="126" customHeight="1" x14ac:dyDescent="0.3">
      <c r="A48" s="19"/>
      <c r="B48" s="20" t="s">
        <v>191</v>
      </c>
      <c r="C48" s="21" t="s">
        <v>192</v>
      </c>
      <c r="D48" s="21" t="s">
        <v>82</v>
      </c>
      <c r="E48" s="21" t="s">
        <v>153</v>
      </c>
      <c r="F48" s="21">
        <f t="shared" si="9"/>
        <v>99</v>
      </c>
      <c r="G48" s="33">
        <v>32</v>
      </c>
      <c r="H48" s="43">
        <f t="shared" si="12"/>
        <v>-0.67676767676767668</v>
      </c>
      <c r="I48" s="21" t="s">
        <v>65</v>
      </c>
      <c r="J48" s="22"/>
      <c r="K48" s="22">
        <f t="shared" si="14"/>
        <v>0</v>
      </c>
      <c r="L48" s="38">
        <f>VLOOKUP(B48,[1]Ост_все!$F$2:$N$1022,9,0)</f>
        <v>7530</v>
      </c>
    </row>
    <row r="49" spans="1:12" s="7" customFormat="1" ht="126" customHeight="1" x14ac:dyDescent="0.3">
      <c r="A49" s="19"/>
      <c r="B49" s="20" t="s">
        <v>193</v>
      </c>
      <c r="C49" s="21" t="s">
        <v>194</v>
      </c>
      <c r="D49" s="21" t="s">
        <v>82</v>
      </c>
      <c r="E49" s="21" t="s">
        <v>153</v>
      </c>
      <c r="F49" s="21">
        <f t="shared" si="9"/>
        <v>99</v>
      </c>
      <c r="G49" s="33">
        <v>32</v>
      </c>
      <c r="H49" s="43">
        <f t="shared" si="12"/>
        <v>-0.67676767676767668</v>
      </c>
      <c r="I49" s="21" t="s">
        <v>65</v>
      </c>
      <c r="J49" s="22"/>
      <c r="K49" s="22">
        <f t="shared" si="14"/>
        <v>0</v>
      </c>
      <c r="L49" s="38">
        <f>VLOOKUP(B49,[1]Ост_все!$F$2:$N$1022,9,0)</f>
        <v>9489</v>
      </c>
    </row>
    <row r="50" spans="1:12" s="7" customFormat="1" ht="126" customHeight="1" x14ac:dyDescent="0.3">
      <c r="A50" s="19"/>
      <c r="B50" s="20" t="s">
        <v>195</v>
      </c>
      <c r="C50" s="21" t="s">
        <v>196</v>
      </c>
      <c r="D50" s="21" t="s">
        <v>82</v>
      </c>
      <c r="E50" s="21" t="s">
        <v>153</v>
      </c>
      <c r="F50" s="21">
        <f t="shared" si="9"/>
        <v>99</v>
      </c>
      <c r="G50" s="33">
        <v>32</v>
      </c>
      <c r="H50" s="43">
        <f t="shared" si="12"/>
        <v>-0.67676767676767668</v>
      </c>
      <c r="I50" s="21" t="s">
        <v>65</v>
      </c>
      <c r="J50" s="22"/>
      <c r="K50" s="22">
        <f t="shared" si="14"/>
        <v>0</v>
      </c>
      <c r="L50" s="38">
        <f>VLOOKUP(B50,[1]Ост_все!$F$2:$N$1022,9,0)</f>
        <v>9895</v>
      </c>
    </row>
    <row r="51" spans="1:12" s="7" customFormat="1" ht="126" customHeight="1" x14ac:dyDescent="0.3">
      <c r="A51" s="19"/>
      <c r="B51" s="20" t="s">
        <v>199</v>
      </c>
      <c r="C51" s="21" t="s">
        <v>200</v>
      </c>
      <c r="D51" s="21" t="s">
        <v>82</v>
      </c>
      <c r="E51" s="21" t="s">
        <v>153</v>
      </c>
      <c r="F51" s="21">
        <f t="shared" si="9"/>
        <v>99</v>
      </c>
      <c r="G51" s="33">
        <v>32</v>
      </c>
      <c r="H51" s="43">
        <f t="shared" ref="H51:H53" si="15">G51/E51-1</f>
        <v>-0.67676767676767668</v>
      </c>
      <c r="I51" s="21" t="s">
        <v>65</v>
      </c>
      <c r="J51" s="22"/>
      <c r="K51" s="22">
        <f t="shared" si="14"/>
        <v>0</v>
      </c>
      <c r="L51" s="38">
        <f>VLOOKUP(B51,[1]Ост_все!$F$2:$N$1022,9,0)</f>
        <v>9622</v>
      </c>
    </row>
    <row r="52" spans="1:12" s="7" customFormat="1" ht="126" customHeight="1" x14ac:dyDescent="0.3">
      <c r="A52" s="19"/>
      <c r="B52" s="20" t="s">
        <v>202</v>
      </c>
      <c r="C52" s="21" t="s">
        <v>203</v>
      </c>
      <c r="D52" s="21" t="s">
        <v>82</v>
      </c>
      <c r="E52" s="21" t="s">
        <v>153</v>
      </c>
      <c r="F52" s="21">
        <f t="shared" si="9"/>
        <v>99</v>
      </c>
      <c r="G52" s="33">
        <v>32</v>
      </c>
      <c r="H52" s="43">
        <f t="shared" si="15"/>
        <v>-0.67676767676767668</v>
      </c>
      <c r="I52" s="21" t="s">
        <v>65</v>
      </c>
      <c r="J52" s="22"/>
      <c r="K52" s="22">
        <f t="shared" si="14"/>
        <v>0</v>
      </c>
      <c r="L52" s="38">
        <f>VLOOKUP(B52,[1]Ост_все!$F$2:$N$1022,9,0)</f>
        <v>8113</v>
      </c>
    </row>
    <row r="53" spans="1:12" s="7" customFormat="1" ht="126" customHeight="1" x14ac:dyDescent="0.3">
      <c r="A53" s="19"/>
      <c r="B53" s="20" t="s">
        <v>204</v>
      </c>
      <c r="C53" s="21" t="s">
        <v>205</v>
      </c>
      <c r="D53" s="21" t="s">
        <v>82</v>
      </c>
      <c r="E53" s="21" t="s">
        <v>153</v>
      </c>
      <c r="F53" s="21">
        <f t="shared" si="9"/>
        <v>99</v>
      </c>
      <c r="G53" s="33">
        <v>32</v>
      </c>
      <c r="H53" s="43">
        <f t="shared" si="15"/>
        <v>-0.67676767676767668</v>
      </c>
      <c r="I53" s="21" t="s">
        <v>65</v>
      </c>
      <c r="J53" s="22"/>
      <c r="K53" s="22">
        <f t="shared" si="14"/>
        <v>0</v>
      </c>
      <c r="L53" s="38">
        <f>VLOOKUP(B53,[1]Ост_все!$F$2:$N$1022,9,0)</f>
        <v>9762</v>
      </c>
    </row>
    <row r="54" spans="1:12" s="9" customFormat="1" ht="126" customHeight="1" x14ac:dyDescent="0.3">
      <c r="A54" s="11"/>
      <c r="B54" s="18" t="s">
        <v>236</v>
      </c>
      <c r="C54" s="10" t="s">
        <v>237</v>
      </c>
      <c r="D54" s="10" t="s">
        <v>82</v>
      </c>
      <c r="E54" s="10" t="s">
        <v>64</v>
      </c>
      <c r="F54" s="10">
        <f>ROUND((((100-$J$2)/100)*E54),2)</f>
        <v>199</v>
      </c>
      <c r="G54" s="33">
        <v>70</v>
      </c>
      <c r="H54" s="43">
        <f t="shared" ref="H54:H55" si="16">G54/E54-1</f>
        <v>-0.64824120603015079</v>
      </c>
      <c r="I54" s="10"/>
      <c r="J54" s="12"/>
      <c r="K54" s="12">
        <f t="shared" ref="K54:K56" si="17">IF(G54&gt;0,G54*J54,J54*F54)</f>
        <v>0</v>
      </c>
      <c r="L54" s="38">
        <f>VLOOKUP(B54,[1]Ост_все!$F$2:$N$1022,9,0)</f>
        <v>385</v>
      </c>
    </row>
    <row r="55" spans="1:12" s="9" customFormat="1" ht="126" customHeight="1" x14ac:dyDescent="0.3">
      <c r="A55" s="11"/>
      <c r="B55" s="18" t="s">
        <v>238</v>
      </c>
      <c r="C55" s="10" t="s">
        <v>239</v>
      </c>
      <c r="D55" s="10" t="s">
        <v>82</v>
      </c>
      <c r="E55" s="10" t="s">
        <v>219</v>
      </c>
      <c r="F55" s="10">
        <f>ROUND((((100-$J$2)/100)*E55),2)</f>
        <v>299</v>
      </c>
      <c r="G55" s="33">
        <v>99</v>
      </c>
      <c r="H55" s="43">
        <f t="shared" si="16"/>
        <v>-0.66889632107023411</v>
      </c>
      <c r="I55" s="10"/>
      <c r="J55" s="12"/>
      <c r="K55" s="12">
        <f t="shared" si="17"/>
        <v>0</v>
      </c>
      <c r="L55" s="38">
        <f>VLOOKUP(B55,[1]Ост_все!$F$2:$N$1022,9,0)</f>
        <v>3449</v>
      </c>
    </row>
    <row r="56" spans="1:12" s="9" customFormat="1" ht="126" customHeight="1" x14ac:dyDescent="0.3">
      <c r="A56" s="11"/>
      <c r="B56" s="18" t="s">
        <v>242</v>
      </c>
      <c r="C56" s="10" t="s">
        <v>243</v>
      </c>
      <c r="D56" s="10" t="s">
        <v>82</v>
      </c>
      <c r="E56" s="10" t="s">
        <v>219</v>
      </c>
      <c r="F56" s="10">
        <f>ROUND((((100-$J$2)/100)*E56),2)</f>
        <v>299</v>
      </c>
      <c r="G56" s="33">
        <v>99</v>
      </c>
      <c r="H56" s="43">
        <f>G56/E56-1</f>
        <v>-0.66889632107023411</v>
      </c>
      <c r="I56" s="10"/>
      <c r="J56" s="12"/>
      <c r="K56" s="12">
        <f t="shared" si="17"/>
        <v>0</v>
      </c>
      <c r="L56" s="38">
        <f>VLOOKUP(B56,[1]Ост_все!$F$2:$N$1022,9,0)</f>
        <v>3511</v>
      </c>
    </row>
    <row r="57" spans="1:12" s="9" customFormat="1" ht="126" customHeight="1" x14ac:dyDescent="0.3">
      <c r="A57" s="11"/>
      <c r="B57" s="18" t="s">
        <v>259</v>
      </c>
      <c r="C57" s="10" t="s">
        <v>260</v>
      </c>
      <c r="D57" s="10" t="s">
        <v>82</v>
      </c>
      <c r="E57" s="10" t="s">
        <v>261</v>
      </c>
      <c r="F57" s="10">
        <f t="shared" ref="F57:F59" si="18">ROUND((((100-$J$2)/100)*E57),2)</f>
        <v>289</v>
      </c>
      <c r="G57" s="33">
        <v>99</v>
      </c>
      <c r="H57" s="43">
        <f t="shared" ref="H57:H59" si="19">G57/E57-1</f>
        <v>-0.65743944636678209</v>
      </c>
      <c r="I57" s="10"/>
      <c r="J57" s="12"/>
      <c r="K57" s="12">
        <f t="shared" ref="K57:K59" si="20">IF(G57&gt;0,G57*J57,J57*F57)</f>
        <v>0</v>
      </c>
      <c r="L57" s="38">
        <f>VLOOKUP(B57,[1]Ост_все!$F$2:$N$1022,9,0)</f>
        <v>7068</v>
      </c>
    </row>
    <row r="58" spans="1:12" s="9" customFormat="1" ht="126" customHeight="1" x14ac:dyDescent="0.3">
      <c r="A58" s="11"/>
      <c r="B58" s="18" t="s">
        <v>262</v>
      </c>
      <c r="C58" s="10" t="s">
        <v>263</v>
      </c>
      <c r="D58" s="10" t="s">
        <v>82</v>
      </c>
      <c r="E58" s="10" t="s">
        <v>261</v>
      </c>
      <c r="F58" s="10">
        <f t="shared" si="18"/>
        <v>289</v>
      </c>
      <c r="G58" s="33">
        <v>99</v>
      </c>
      <c r="H58" s="43">
        <f t="shared" si="19"/>
        <v>-0.65743944636678209</v>
      </c>
      <c r="I58" s="10"/>
      <c r="J58" s="12"/>
      <c r="K58" s="12">
        <f t="shared" si="20"/>
        <v>0</v>
      </c>
      <c r="L58" s="38">
        <f>VLOOKUP(B58,[1]Ост_все!$F$2:$N$1022,9,0)</f>
        <v>7000</v>
      </c>
    </row>
    <row r="59" spans="1:12" s="9" customFormat="1" ht="126" customHeight="1" x14ac:dyDescent="0.3">
      <c r="A59" s="11"/>
      <c r="B59" s="18" t="s">
        <v>264</v>
      </c>
      <c r="C59" s="10" t="s">
        <v>265</v>
      </c>
      <c r="D59" s="10" t="s">
        <v>82</v>
      </c>
      <c r="E59" s="10" t="s">
        <v>124</v>
      </c>
      <c r="F59" s="10">
        <f t="shared" si="18"/>
        <v>699</v>
      </c>
      <c r="G59" s="33">
        <v>249</v>
      </c>
      <c r="H59" s="43">
        <f t="shared" si="19"/>
        <v>-0.64377682403433478</v>
      </c>
      <c r="I59" s="10"/>
      <c r="J59" s="12"/>
      <c r="K59" s="12">
        <f t="shared" si="20"/>
        <v>0</v>
      </c>
      <c r="L59" s="38">
        <f>VLOOKUP(B59,[1]Ост_все!$F$2:$N$1022,9,0)</f>
        <v>17333</v>
      </c>
    </row>
    <row r="60" spans="1:12" s="9" customFormat="1" ht="126" customHeight="1" x14ac:dyDescent="0.3">
      <c r="A60" s="11"/>
      <c r="B60" s="18" t="s">
        <v>299</v>
      </c>
      <c r="C60" s="10" t="s">
        <v>300</v>
      </c>
      <c r="D60" s="10" t="s">
        <v>82</v>
      </c>
      <c r="E60" s="10" t="s">
        <v>296</v>
      </c>
      <c r="F60" s="10">
        <f t="shared" ref="F60:F61" si="21">ROUND((((100-$J$2)/100)*E60),2)</f>
        <v>449</v>
      </c>
      <c r="G60" s="33">
        <v>150</v>
      </c>
      <c r="H60" s="43">
        <f>G60/E60-1</f>
        <v>-0.66592427616926497</v>
      </c>
      <c r="I60" s="10"/>
      <c r="J60" s="12"/>
      <c r="K60" s="12">
        <f t="shared" ref="K60:K61" si="22">IF(G60&gt;0,G60*J60,J60*F60)</f>
        <v>0</v>
      </c>
      <c r="L60" s="38">
        <f>VLOOKUP(B60,[1]Ост_все!$F$2:$N$1022,9,0)</f>
        <v>1196</v>
      </c>
    </row>
    <row r="61" spans="1:12" s="9" customFormat="1" ht="126" customHeight="1" x14ac:dyDescent="0.3">
      <c r="A61" s="11"/>
      <c r="B61" s="18" t="s">
        <v>316</v>
      </c>
      <c r="C61" s="10" t="s">
        <v>317</v>
      </c>
      <c r="D61" s="10" t="s">
        <v>82</v>
      </c>
      <c r="E61" s="10" t="s">
        <v>124</v>
      </c>
      <c r="F61" s="10">
        <f t="shared" si="21"/>
        <v>699</v>
      </c>
      <c r="G61" s="33">
        <v>249</v>
      </c>
      <c r="H61" s="43">
        <f>G61/E61-1</f>
        <v>-0.64377682403433478</v>
      </c>
      <c r="I61" s="10" t="s">
        <v>101</v>
      </c>
      <c r="J61" s="12"/>
      <c r="K61" s="12">
        <f t="shared" si="22"/>
        <v>0</v>
      </c>
      <c r="L61" s="38">
        <f>VLOOKUP(B61,[1]Ост_все!$F$2:$N$1022,9,0)</f>
        <v>17924</v>
      </c>
    </row>
    <row r="62" spans="1:12" s="9" customFormat="1" ht="126" customHeight="1" x14ac:dyDescent="0.3">
      <c r="A62" s="11"/>
      <c r="B62" s="18" t="s">
        <v>321</v>
      </c>
      <c r="C62" s="10" t="s">
        <v>322</v>
      </c>
      <c r="D62" s="10" t="s">
        <v>82</v>
      </c>
      <c r="E62" s="10" t="s">
        <v>323</v>
      </c>
      <c r="F62" s="10">
        <f t="shared" ref="F62" si="23">ROUND((((100-$J$2)/100)*E62),2)</f>
        <v>379</v>
      </c>
      <c r="G62" s="33">
        <v>99</v>
      </c>
      <c r="H62" s="43">
        <f>G62/E62-1</f>
        <v>-0.73878627968337729</v>
      </c>
      <c r="I62" s="10"/>
      <c r="J62" s="12"/>
      <c r="K62" s="12">
        <f t="shared" ref="K62" si="24">IF(G62&gt;0,G62*J62,J62*F62)</f>
        <v>0</v>
      </c>
      <c r="L62" s="38">
        <f>VLOOKUP(B62,[1]Ост_все!$F$2:$N$1022,9,0)</f>
        <v>301</v>
      </c>
    </row>
    <row r="63" spans="1:12" s="9" customFormat="1" ht="126" customHeight="1" x14ac:dyDescent="0.3">
      <c r="A63" s="11"/>
      <c r="B63" s="18" t="s">
        <v>338</v>
      </c>
      <c r="C63" s="10" t="s">
        <v>339</v>
      </c>
      <c r="D63" s="10" t="s">
        <v>82</v>
      </c>
      <c r="E63" s="10" t="s">
        <v>281</v>
      </c>
      <c r="F63" s="10">
        <f>ROUND((((100-$J$2)/100)*E63),2)</f>
        <v>479</v>
      </c>
      <c r="G63" s="33">
        <v>159</v>
      </c>
      <c r="H63" s="43">
        <f>G63/E63-1</f>
        <v>-0.66805845511482254</v>
      </c>
      <c r="I63" s="10"/>
      <c r="J63" s="12"/>
      <c r="K63" s="12">
        <f>IF(G63&gt;0,G63*J63,J63*F63)</f>
        <v>0</v>
      </c>
      <c r="L63" s="38">
        <f>VLOOKUP(B63,[1]Ост_все!$F$2:$N$1022,9,0)</f>
        <v>216</v>
      </c>
    </row>
    <row r="64" spans="1:12" s="9" customFormat="1" ht="126" customHeight="1" x14ac:dyDescent="0.3">
      <c r="A64" s="11"/>
      <c r="B64" s="18" t="s">
        <v>505</v>
      </c>
      <c r="C64" s="10" t="s">
        <v>506</v>
      </c>
      <c r="D64" s="10" t="s">
        <v>82</v>
      </c>
      <c r="E64" s="10" t="s">
        <v>219</v>
      </c>
      <c r="F64" s="10">
        <f t="shared" ref="F64" si="25">ROUND((((100-$J$2)/100)*E64),2)</f>
        <v>299</v>
      </c>
      <c r="G64" s="33">
        <v>100</v>
      </c>
      <c r="H64" s="43">
        <f>G64/E64-1</f>
        <v>-0.66555183946488294</v>
      </c>
      <c r="I64" s="10"/>
      <c r="J64" s="12"/>
      <c r="K64" s="12">
        <f>IF(G64&gt;0,G64*J64,J64*F64)</f>
        <v>0</v>
      </c>
      <c r="L64" s="38">
        <f>VLOOKUP(B64,[1]Ост_все!$F$2:$N$1022,9,0)</f>
        <v>3563</v>
      </c>
    </row>
    <row r="65" spans="1:12" s="9" customFormat="1" ht="126" customHeight="1" x14ac:dyDescent="0.3">
      <c r="A65" s="11"/>
      <c r="B65" s="18" t="s">
        <v>518</v>
      </c>
      <c r="C65" s="10" t="s">
        <v>519</v>
      </c>
      <c r="D65" s="10" t="s">
        <v>82</v>
      </c>
      <c r="E65" s="10" t="s">
        <v>186</v>
      </c>
      <c r="F65" s="10">
        <f t="shared" ref="F65:F74" si="26">ROUND((((100-$J$2)/100)*E65),2)</f>
        <v>259</v>
      </c>
      <c r="G65" s="33">
        <v>55</v>
      </c>
      <c r="H65" s="43">
        <f t="shared" ref="H65:H66" si="27">G65/E65-1</f>
        <v>-0.78764478764478763</v>
      </c>
      <c r="I65" s="10"/>
      <c r="J65" s="12"/>
      <c r="K65" s="12">
        <f t="shared" ref="K65:K74" si="28">IF(G65&gt;0,G65*J65,J65*F65)</f>
        <v>0</v>
      </c>
      <c r="L65" s="38">
        <f>VLOOKUP(B65,[1]Ост_все!$F$2:$N$1022,9,0)</f>
        <v>2564</v>
      </c>
    </row>
    <row r="66" spans="1:12" s="9" customFormat="1" ht="126" customHeight="1" x14ac:dyDescent="0.3">
      <c r="A66" s="11"/>
      <c r="B66" s="18" t="s">
        <v>520</v>
      </c>
      <c r="C66" s="10" t="s">
        <v>521</v>
      </c>
      <c r="D66" s="10" t="s">
        <v>82</v>
      </c>
      <c r="E66" s="10" t="s">
        <v>186</v>
      </c>
      <c r="F66" s="10">
        <f t="shared" si="26"/>
        <v>259</v>
      </c>
      <c r="G66" s="33">
        <v>55</v>
      </c>
      <c r="H66" s="43">
        <f t="shared" si="27"/>
        <v>-0.78764478764478763</v>
      </c>
      <c r="I66" s="10"/>
      <c r="J66" s="12"/>
      <c r="K66" s="12">
        <f t="shared" si="28"/>
        <v>0</v>
      </c>
      <c r="L66" s="38">
        <f>VLOOKUP(B66,[1]Ост_все!$F$2:$N$1022,9,0)</f>
        <v>2695</v>
      </c>
    </row>
    <row r="67" spans="1:12" s="9" customFormat="1" ht="126" customHeight="1" x14ac:dyDescent="0.3">
      <c r="A67" s="11"/>
      <c r="B67" s="18" t="s">
        <v>527</v>
      </c>
      <c r="C67" s="10" t="s">
        <v>528</v>
      </c>
      <c r="D67" s="10" t="s">
        <v>82</v>
      </c>
      <c r="E67" s="10" t="s">
        <v>529</v>
      </c>
      <c r="F67" s="10">
        <f t="shared" si="26"/>
        <v>569</v>
      </c>
      <c r="G67" s="33">
        <v>132</v>
      </c>
      <c r="H67" s="43">
        <f t="shared" ref="H67:H68" si="29">G67/E67-1</f>
        <v>-0.76801405975395431</v>
      </c>
      <c r="I67" s="10"/>
      <c r="J67" s="12"/>
      <c r="K67" s="12">
        <f t="shared" si="28"/>
        <v>0</v>
      </c>
      <c r="L67" s="38">
        <f>VLOOKUP(B67,[1]Ост_все!$F$2:$N$1022,9,0)</f>
        <v>4547</v>
      </c>
    </row>
    <row r="68" spans="1:12" s="9" customFormat="1" ht="126" customHeight="1" x14ac:dyDescent="0.3">
      <c r="A68" s="11"/>
      <c r="B68" s="18" t="s">
        <v>530</v>
      </c>
      <c r="C68" s="10" t="s">
        <v>531</v>
      </c>
      <c r="D68" s="10" t="s">
        <v>82</v>
      </c>
      <c r="E68" s="10" t="s">
        <v>529</v>
      </c>
      <c r="F68" s="10">
        <f t="shared" si="26"/>
        <v>569</v>
      </c>
      <c r="G68" s="33">
        <v>132</v>
      </c>
      <c r="H68" s="43">
        <f t="shared" si="29"/>
        <v>-0.76801405975395431</v>
      </c>
      <c r="I68" s="10"/>
      <c r="J68" s="12"/>
      <c r="K68" s="12">
        <f t="shared" si="28"/>
        <v>0</v>
      </c>
      <c r="L68" s="38">
        <f>VLOOKUP(B68,[1]Ост_все!$F$2:$N$1022,9,0)</f>
        <v>4491</v>
      </c>
    </row>
    <row r="69" spans="1:12" s="9" customFormat="1" ht="126" customHeight="1" x14ac:dyDescent="0.3">
      <c r="A69" s="11"/>
      <c r="B69" s="18" t="s">
        <v>585</v>
      </c>
      <c r="C69" s="10" t="s">
        <v>586</v>
      </c>
      <c r="D69" s="10" t="s">
        <v>82</v>
      </c>
      <c r="E69" s="10" t="s">
        <v>139</v>
      </c>
      <c r="F69" s="10">
        <f t="shared" si="26"/>
        <v>49</v>
      </c>
      <c r="G69" s="33">
        <v>17</v>
      </c>
      <c r="H69" s="43">
        <f t="shared" ref="H69:H70" si="30">G69/E69-1</f>
        <v>-0.65306122448979598</v>
      </c>
      <c r="I69" s="10" t="s">
        <v>1310</v>
      </c>
      <c r="J69" s="12"/>
      <c r="K69" s="12">
        <f t="shared" si="28"/>
        <v>0</v>
      </c>
      <c r="L69" s="38">
        <f>VLOOKUP(B69,[1]Ост_все!$F$2:$N$1022,9,0)</f>
        <v>65</v>
      </c>
    </row>
    <row r="70" spans="1:12" s="9" customFormat="1" ht="126" customHeight="1" x14ac:dyDescent="0.3">
      <c r="A70" s="11"/>
      <c r="B70" s="18" t="s">
        <v>587</v>
      </c>
      <c r="C70" s="10" t="s">
        <v>588</v>
      </c>
      <c r="D70" s="10" t="s">
        <v>82</v>
      </c>
      <c r="E70" s="10" t="s">
        <v>139</v>
      </c>
      <c r="F70" s="10">
        <f t="shared" si="26"/>
        <v>49</v>
      </c>
      <c r="G70" s="33">
        <v>17</v>
      </c>
      <c r="H70" s="43">
        <f t="shared" si="30"/>
        <v>-0.65306122448979598</v>
      </c>
      <c r="I70" s="10"/>
      <c r="J70" s="12"/>
      <c r="K70" s="12">
        <f t="shared" si="28"/>
        <v>0</v>
      </c>
      <c r="L70" s="38">
        <f>VLOOKUP(B70,[1]Ост_все!$F$2:$N$1022,9,0)</f>
        <v>815</v>
      </c>
    </row>
    <row r="71" spans="1:12" s="9" customFormat="1" ht="126" customHeight="1" x14ac:dyDescent="0.3">
      <c r="A71" s="11"/>
      <c r="B71" s="18" t="s">
        <v>604</v>
      </c>
      <c r="C71" s="10" t="s">
        <v>605</v>
      </c>
      <c r="D71" s="10" t="s">
        <v>82</v>
      </c>
      <c r="E71" s="10" t="s">
        <v>153</v>
      </c>
      <c r="F71" s="10">
        <f t="shared" si="26"/>
        <v>99</v>
      </c>
      <c r="G71" s="33">
        <v>20</v>
      </c>
      <c r="H71" s="43">
        <f t="shared" ref="H71:H76" si="31">G71/E71-1</f>
        <v>-0.79797979797979801</v>
      </c>
      <c r="I71" s="10"/>
      <c r="J71" s="12"/>
      <c r="K71" s="12">
        <f t="shared" si="28"/>
        <v>0</v>
      </c>
      <c r="L71" s="38">
        <f>VLOOKUP(B71,[1]Ост_все!$F$2:$N$1022,9,0)</f>
        <v>1912</v>
      </c>
    </row>
    <row r="72" spans="1:12" s="9" customFormat="1" ht="126" customHeight="1" x14ac:dyDescent="0.3">
      <c r="A72" s="11"/>
      <c r="B72" s="18" t="s">
        <v>614</v>
      </c>
      <c r="C72" s="10" t="s">
        <v>615</v>
      </c>
      <c r="D72" s="10" t="s">
        <v>82</v>
      </c>
      <c r="E72" s="10" t="s">
        <v>416</v>
      </c>
      <c r="F72" s="10">
        <f t="shared" si="26"/>
        <v>219</v>
      </c>
      <c r="G72" s="33">
        <v>44</v>
      </c>
      <c r="H72" s="43">
        <f t="shared" si="31"/>
        <v>-0.79908675799086759</v>
      </c>
      <c r="I72" s="10"/>
      <c r="J72" s="12"/>
      <c r="K72" s="12">
        <f t="shared" si="28"/>
        <v>0</v>
      </c>
      <c r="L72" s="38">
        <f>VLOOKUP(B72,[1]Ост_все!$F$2:$N$1022,9,0)</f>
        <v>1271</v>
      </c>
    </row>
    <row r="73" spans="1:12" s="9" customFormat="1" ht="126" customHeight="1" x14ac:dyDescent="0.3">
      <c r="A73" s="11"/>
      <c r="B73" s="18" t="s">
        <v>620</v>
      </c>
      <c r="C73" s="10" t="s">
        <v>621</v>
      </c>
      <c r="D73" s="10" t="s">
        <v>82</v>
      </c>
      <c r="E73" s="10" t="s">
        <v>507</v>
      </c>
      <c r="F73" s="10">
        <f t="shared" si="26"/>
        <v>229</v>
      </c>
      <c r="G73" s="33">
        <v>44</v>
      </c>
      <c r="H73" s="43">
        <f t="shared" si="31"/>
        <v>-0.80786026200873362</v>
      </c>
      <c r="I73" s="10"/>
      <c r="J73" s="12"/>
      <c r="K73" s="12">
        <f t="shared" si="28"/>
        <v>0</v>
      </c>
      <c r="L73" s="38">
        <f>VLOOKUP(B73,[1]Ост_все!$F$2:$N$1022,9,0)</f>
        <v>779</v>
      </c>
    </row>
    <row r="74" spans="1:12" s="9" customFormat="1" ht="126" customHeight="1" x14ac:dyDescent="0.3">
      <c r="A74" s="11"/>
      <c r="B74" s="18" t="s">
        <v>624</v>
      </c>
      <c r="C74" s="10" t="s">
        <v>625</v>
      </c>
      <c r="D74" s="10" t="s">
        <v>82</v>
      </c>
      <c r="E74" s="10" t="s">
        <v>337</v>
      </c>
      <c r="F74" s="10">
        <f t="shared" si="26"/>
        <v>139</v>
      </c>
      <c r="G74" s="33">
        <v>49</v>
      </c>
      <c r="H74" s="43">
        <f t="shared" si="31"/>
        <v>-0.64748201438848918</v>
      </c>
      <c r="I74" s="10"/>
      <c r="J74" s="12"/>
      <c r="K74" s="12">
        <f t="shared" si="28"/>
        <v>0</v>
      </c>
      <c r="L74" s="38">
        <f>VLOOKUP(B74,[1]Ост_все!$F$2:$N$1022,9,0)</f>
        <v>1460</v>
      </c>
    </row>
    <row r="75" spans="1:12" s="9" customFormat="1" ht="126" customHeight="1" x14ac:dyDescent="0.3">
      <c r="A75" s="11"/>
      <c r="B75" s="18" t="s">
        <v>631</v>
      </c>
      <c r="C75" s="10" t="s">
        <v>632</v>
      </c>
      <c r="D75" s="10" t="s">
        <v>19</v>
      </c>
      <c r="E75" s="10" t="s">
        <v>153</v>
      </c>
      <c r="F75" s="10">
        <f t="shared" ref="F75:F78" si="32">ROUND((((100-$J$2)/100)*E75),2)</f>
        <v>99</v>
      </c>
      <c r="G75" s="33">
        <v>32</v>
      </c>
      <c r="H75" s="43">
        <f t="shared" si="31"/>
        <v>-0.67676767676767668</v>
      </c>
      <c r="I75" s="10"/>
      <c r="J75" s="12"/>
      <c r="K75" s="12">
        <f t="shared" ref="K75:K76" si="33">IF(G75&gt;0,G75*J75,J75*F75)</f>
        <v>0</v>
      </c>
      <c r="L75" s="38">
        <f>VLOOKUP(B75,[1]Ост_все!$F$2:$N$1022,9,0)</f>
        <v>1234</v>
      </c>
    </row>
    <row r="76" spans="1:12" s="9" customFormat="1" ht="126" customHeight="1" x14ac:dyDescent="0.3">
      <c r="A76" s="11"/>
      <c r="B76" s="18" t="s">
        <v>639</v>
      </c>
      <c r="C76" s="10" t="s">
        <v>640</v>
      </c>
      <c r="D76" s="10" t="s">
        <v>19</v>
      </c>
      <c r="E76" s="10" t="s">
        <v>153</v>
      </c>
      <c r="F76" s="10">
        <f t="shared" si="32"/>
        <v>99</v>
      </c>
      <c r="G76" s="33">
        <v>27</v>
      </c>
      <c r="H76" s="43">
        <f t="shared" si="31"/>
        <v>-0.72727272727272729</v>
      </c>
      <c r="I76" s="10"/>
      <c r="J76" s="12"/>
      <c r="K76" s="12">
        <f t="shared" si="33"/>
        <v>0</v>
      </c>
      <c r="L76" s="38">
        <f>VLOOKUP(B76,[1]Ост_все!$F$2:$N$1022,9,0)</f>
        <v>3072</v>
      </c>
    </row>
    <row r="77" spans="1:12" s="9" customFormat="1" ht="126" customHeight="1" x14ac:dyDescent="0.3">
      <c r="A77" s="11"/>
      <c r="B77" s="18" t="s">
        <v>681</v>
      </c>
      <c r="C77" s="10" t="s">
        <v>682</v>
      </c>
      <c r="D77" s="10" t="s">
        <v>19</v>
      </c>
      <c r="E77" s="10" t="s">
        <v>64</v>
      </c>
      <c r="F77" s="10">
        <f t="shared" si="32"/>
        <v>199</v>
      </c>
      <c r="G77" s="33">
        <v>32</v>
      </c>
      <c r="H77" s="43">
        <f t="shared" ref="H77:H78" si="34">G77/E77-1</f>
        <v>-0.83919597989949746</v>
      </c>
      <c r="I77" s="10"/>
      <c r="J77" s="12"/>
      <c r="K77" s="12">
        <f t="shared" ref="K77:K78" si="35">IF(G77&gt;0,G77*J77,J77*F77)</f>
        <v>0</v>
      </c>
      <c r="L77" s="38">
        <f>VLOOKUP(B77,[1]Ост_все!$F$2:$N$1022,9,0)</f>
        <v>22</v>
      </c>
    </row>
    <row r="78" spans="1:12" s="9" customFormat="1" ht="126" customHeight="1" x14ac:dyDescent="0.3">
      <c r="A78" s="11"/>
      <c r="B78" s="18" t="s">
        <v>683</v>
      </c>
      <c r="C78" s="10" t="s">
        <v>684</v>
      </c>
      <c r="D78" s="10" t="s">
        <v>19</v>
      </c>
      <c r="E78" s="10" t="s">
        <v>64</v>
      </c>
      <c r="F78" s="10">
        <f t="shared" si="32"/>
        <v>199</v>
      </c>
      <c r="G78" s="33">
        <v>32</v>
      </c>
      <c r="H78" s="43">
        <f t="shared" si="34"/>
        <v>-0.83919597989949746</v>
      </c>
      <c r="I78" s="10"/>
      <c r="J78" s="12"/>
      <c r="K78" s="12">
        <f t="shared" si="35"/>
        <v>0</v>
      </c>
      <c r="L78" s="38">
        <f>VLOOKUP(B78,[1]Ост_все!$F$2:$N$1022,9,0)</f>
        <v>19</v>
      </c>
    </row>
    <row r="79" spans="1:12" s="9" customFormat="1" ht="126" customHeight="1" x14ac:dyDescent="0.3">
      <c r="A79" s="11"/>
      <c r="B79" s="18" t="s">
        <v>744</v>
      </c>
      <c r="C79" s="10" t="s">
        <v>745</v>
      </c>
      <c r="D79" s="10" t="s">
        <v>82</v>
      </c>
      <c r="E79" s="10">
        <v>1129</v>
      </c>
      <c r="F79" s="10">
        <f t="shared" ref="F79" si="36">ROUND((((100-$J$2)/100)*E79),2)</f>
        <v>1129</v>
      </c>
      <c r="G79" s="33">
        <v>205</v>
      </c>
      <c r="H79" s="43">
        <f>G79/E79-1</f>
        <v>-0.81842338352524358</v>
      </c>
      <c r="I79" s="10"/>
      <c r="J79" s="12"/>
      <c r="K79" s="12">
        <f t="shared" ref="K79" si="37">IF(G79&gt;0,G79*J79,J79*F79)</f>
        <v>0</v>
      </c>
      <c r="L79" s="38">
        <f>VLOOKUP(B79,[1]Ост_все!$F$2:$N$1022,9,0)</f>
        <v>913</v>
      </c>
    </row>
    <row r="80" spans="1:12" s="9" customFormat="1" ht="126" customHeight="1" x14ac:dyDescent="0.3">
      <c r="A80" s="11"/>
      <c r="B80" s="18" t="s">
        <v>771</v>
      </c>
      <c r="C80" s="10" t="s">
        <v>772</v>
      </c>
      <c r="D80" s="10" t="s">
        <v>82</v>
      </c>
      <c r="E80" s="10" t="s">
        <v>87</v>
      </c>
      <c r="F80" s="10">
        <f t="shared" ref="F80:F89" si="38">ROUND((((100-$J$2)/100)*E80),2)</f>
        <v>999</v>
      </c>
      <c r="G80" s="33">
        <v>350</v>
      </c>
      <c r="H80" s="43">
        <f t="shared" ref="H80:H89" si="39">G80/E80-1</f>
        <v>-0.64964964964964966</v>
      </c>
      <c r="I80" s="10"/>
      <c r="J80" s="12"/>
      <c r="K80" s="12">
        <f t="shared" ref="K80:K89" si="40">IF(G80&gt;0,G80*J80,J80*F80)</f>
        <v>0</v>
      </c>
      <c r="L80" s="38">
        <f>VLOOKUP(B80,[1]Ост_все!$F$2:$N$1022,9,0)</f>
        <v>471</v>
      </c>
    </row>
    <row r="81" spans="1:12" s="9" customFormat="1" ht="126" customHeight="1" x14ac:dyDescent="0.3">
      <c r="A81" s="11"/>
      <c r="B81" s="18" t="s">
        <v>773</v>
      </c>
      <c r="C81" s="10" t="s">
        <v>774</v>
      </c>
      <c r="D81" s="10" t="s">
        <v>82</v>
      </c>
      <c r="E81" s="10" t="s">
        <v>87</v>
      </c>
      <c r="F81" s="10">
        <f t="shared" si="38"/>
        <v>999</v>
      </c>
      <c r="G81" s="33">
        <v>350</v>
      </c>
      <c r="H81" s="43">
        <f t="shared" si="39"/>
        <v>-0.64964964964964966</v>
      </c>
      <c r="I81" s="10" t="s">
        <v>1310</v>
      </c>
      <c r="J81" s="12"/>
      <c r="K81" s="12">
        <f t="shared" si="40"/>
        <v>0</v>
      </c>
      <c r="L81" s="38">
        <f>VLOOKUP(B81,[1]Ост_все!$F$2:$N$1022,9,0)</f>
        <v>9</v>
      </c>
    </row>
    <row r="82" spans="1:12" s="9" customFormat="1" ht="126" customHeight="1" x14ac:dyDescent="0.3">
      <c r="A82" s="11"/>
      <c r="B82" s="18" t="s">
        <v>775</v>
      </c>
      <c r="C82" s="10" t="s">
        <v>776</v>
      </c>
      <c r="D82" s="10" t="s">
        <v>82</v>
      </c>
      <c r="E82" s="10" t="s">
        <v>87</v>
      </c>
      <c r="F82" s="10">
        <f t="shared" si="38"/>
        <v>999</v>
      </c>
      <c r="G82" s="33">
        <v>350</v>
      </c>
      <c r="H82" s="43">
        <f t="shared" si="39"/>
        <v>-0.64964964964964966</v>
      </c>
      <c r="I82" s="10"/>
      <c r="J82" s="12"/>
      <c r="K82" s="12">
        <f t="shared" si="40"/>
        <v>0</v>
      </c>
      <c r="L82" s="38">
        <f>VLOOKUP(B82,[1]Ост_все!$F$2:$N$1022,9,0)</f>
        <v>1585</v>
      </c>
    </row>
    <row r="83" spans="1:12" s="9" customFormat="1" ht="126" customHeight="1" x14ac:dyDescent="0.3">
      <c r="A83" s="11"/>
      <c r="B83" s="18" t="s">
        <v>777</v>
      </c>
      <c r="C83" s="10" t="s">
        <v>778</v>
      </c>
      <c r="D83" s="10" t="s">
        <v>82</v>
      </c>
      <c r="E83" s="10" t="s">
        <v>87</v>
      </c>
      <c r="F83" s="10">
        <f t="shared" si="38"/>
        <v>999</v>
      </c>
      <c r="G83" s="33">
        <v>350</v>
      </c>
      <c r="H83" s="43">
        <f t="shared" si="39"/>
        <v>-0.64964964964964966</v>
      </c>
      <c r="I83" s="10"/>
      <c r="J83" s="12"/>
      <c r="K83" s="12">
        <f t="shared" si="40"/>
        <v>0</v>
      </c>
      <c r="L83" s="38">
        <f>VLOOKUP(B83,[1]Ост_все!$F$2:$N$1022,9,0)</f>
        <v>616</v>
      </c>
    </row>
    <row r="84" spans="1:12" s="9" customFormat="1" ht="126" customHeight="1" x14ac:dyDescent="0.3">
      <c r="A84" s="11"/>
      <c r="B84" s="18" t="s">
        <v>779</v>
      </c>
      <c r="C84" s="10" t="s">
        <v>780</v>
      </c>
      <c r="D84" s="10" t="s">
        <v>82</v>
      </c>
      <c r="E84" s="10" t="s">
        <v>87</v>
      </c>
      <c r="F84" s="10">
        <f t="shared" si="38"/>
        <v>999</v>
      </c>
      <c r="G84" s="33">
        <v>350</v>
      </c>
      <c r="H84" s="43">
        <f t="shared" si="39"/>
        <v>-0.64964964964964966</v>
      </c>
      <c r="I84" s="10"/>
      <c r="J84" s="12"/>
      <c r="K84" s="12">
        <f t="shared" si="40"/>
        <v>0</v>
      </c>
      <c r="L84" s="38">
        <f>VLOOKUP(B84,[1]Ост_все!$F$2:$N$1022,9,0)</f>
        <v>1487</v>
      </c>
    </row>
    <row r="85" spans="1:12" s="9" customFormat="1" ht="126" customHeight="1" x14ac:dyDescent="0.3">
      <c r="A85" s="11"/>
      <c r="B85" s="18" t="s">
        <v>781</v>
      </c>
      <c r="C85" s="10" t="s">
        <v>782</v>
      </c>
      <c r="D85" s="10" t="s">
        <v>82</v>
      </c>
      <c r="E85" s="10" t="s">
        <v>87</v>
      </c>
      <c r="F85" s="10">
        <f t="shared" si="38"/>
        <v>999</v>
      </c>
      <c r="G85" s="33">
        <v>350</v>
      </c>
      <c r="H85" s="43">
        <f t="shared" si="39"/>
        <v>-0.64964964964964966</v>
      </c>
      <c r="I85" s="10"/>
      <c r="J85" s="12"/>
      <c r="K85" s="12">
        <f t="shared" si="40"/>
        <v>0</v>
      </c>
      <c r="L85" s="38">
        <f>VLOOKUP(B85,[1]Ост_все!$F$2:$N$1022,9,0)</f>
        <v>995</v>
      </c>
    </row>
    <row r="86" spans="1:12" s="9" customFormat="1" ht="126" customHeight="1" x14ac:dyDescent="0.3">
      <c r="A86" s="11"/>
      <c r="B86" s="18" t="s">
        <v>783</v>
      </c>
      <c r="C86" s="10" t="s">
        <v>784</v>
      </c>
      <c r="D86" s="10" t="s">
        <v>82</v>
      </c>
      <c r="E86" s="10" t="s">
        <v>422</v>
      </c>
      <c r="F86" s="10">
        <f t="shared" si="38"/>
        <v>599</v>
      </c>
      <c r="G86" s="33">
        <v>189</v>
      </c>
      <c r="H86" s="43">
        <f t="shared" si="39"/>
        <v>-0.68447412353923198</v>
      </c>
      <c r="I86" s="10"/>
      <c r="J86" s="12"/>
      <c r="K86" s="12">
        <f t="shared" si="40"/>
        <v>0</v>
      </c>
      <c r="L86" s="38">
        <f>VLOOKUP(B86,[1]Ост_все!$F$2:$N$1022,9,0)</f>
        <v>1878</v>
      </c>
    </row>
    <row r="87" spans="1:12" s="9" customFormat="1" ht="126" customHeight="1" x14ac:dyDescent="0.3">
      <c r="A87" s="11"/>
      <c r="B87" s="18" t="s">
        <v>785</v>
      </c>
      <c r="C87" s="10" t="s">
        <v>786</v>
      </c>
      <c r="D87" s="10" t="s">
        <v>82</v>
      </c>
      <c r="E87" s="10" t="s">
        <v>422</v>
      </c>
      <c r="F87" s="10">
        <f t="shared" si="38"/>
        <v>599</v>
      </c>
      <c r="G87" s="33">
        <v>210</v>
      </c>
      <c r="H87" s="43">
        <f t="shared" si="39"/>
        <v>-0.64941569282136902</v>
      </c>
      <c r="I87" s="10"/>
      <c r="J87" s="12"/>
      <c r="K87" s="12">
        <f t="shared" si="40"/>
        <v>0</v>
      </c>
      <c r="L87" s="38">
        <f>VLOOKUP(B87,[1]Ост_все!$F$2:$N$1022,9,0)</f>
        <v>2567</v>
      </c>
    </row>
    <row r="88" spans="1:12" s="9" customFormat="1" ht="126" customHeight="1" x14ac:dyDescent="0.3">
      <c r="A88" s="11"/>
      <c r="B88" s="18" t="s">
        <v>787</v>
      </c>
      <c r="C88" s="10" t="s">
        <v>788</v>
      </c>
      <c r="D88" s="10" t="s">
        <v>82</v>
      </c>
      <c r="E88" s="10" t="s">
        <v>422</v>
      </c>
      <c r="F88" s="10">
        <f t="shared" si="38"/>
        <v>599</v>
      </c>
      <c r="G88" s="33">
        <v>210</v>
      </c>
      <c r="H88" s="43">
        <f t="shared" si="39"/>
        <v>-0.64941569282136902</v>
      </c>
      <c r="I88" s="10"/>
      <c r="J88" s="12"/>
      <c r="K88" s="12">
        <f t="shared" si="40"/>
        <v>0</v>
      </c>
      <c r="L88" s="38">
        <f>VLOOKUP(B88,[1]Ост_все!$F$2:$N$1022,9,0)</f>
        <v>1334</v>
      </c>
    </row>
    <row r="89" spans="1:12" s="9" customFormat="1" ht="126" customHeight="1" x14ac:dyDescent="0.3">
      <c r="A89" s="11"/>
      <c r="B89" s="18" t="s">
        <v>789</v>
      </c>
      <c r="C89" s="10" t="s">
        <v>790</v>
      </c>
      <c r="D89" s="10" t="s">
        <v>82</v>
      </c>
      <c r="E89" s="10" t="s">
        <v>386</v>
      </c>
      <c r="F89" s="10">
        <f t="shared" si="38"/>
        <v>639</v>
      </c>
      <c r="G89" s="33">
        <v>220</v>
      </c>
      <c r="H89" s="43">
        <f t="shared" si="39"/>
        <v>-0.65571205007824729</v>
      </c>
      <c r="I89" s="10"/>
      <c r="J89" s="12"/>
      <c r="K89" s="12">
        <f t="shared" si="40"/>
        <v>0</v>
      </c>
      <c r="L89" s="38">
        <f>VLOOKUP(B89,[1]Ост_все!$F$2:$N$1022,9,0)</f>
        <v>16</v>
      </c>
    </row>
    <row r="90" spans="1:12" s="9" customFormat="1" ht="126" customHeight="1" x14ac:dyDescent="0.3">
      <c r="A90" s="11"/>
      <c r="B90" s="18" t="s">
        <v>792</v>
      </c>
      <c r="C90" s="10" t="s">
        <v>793</v>
      </c>
      <c r="D90" s="10" t="s">
        <v>82</v>
      </c>
      <c r="E90" s="10">
        <v>2999</v>
      </c>
      <c r="F90" s="10">
        <f t="shared" ref="F90:F98" si="41">ROUND((((100-$J$2)/100)*E90),2)</f>
        <v>2999</v>
      </c>
      <c r="G90" s="33">
        <v>881</v>
      </c>
      <c r="H90" s="43">
        <f t="shared" ref="H90:H98" si="42">G90/E90-1</f>
        <v>-0.70623541180393468</v>
      </c>
      <c r="I90" s="10"/>
      <c r="J90" s="12"/>
      <c r="K90" s="12">
        <f t="shared" ref="K90:K98" si="43">IF(G90&gt;0,G90*J90,J90*F90)</f>
        <v>0</v>
      </c>
      <c r="L90" s="38">
        <f>VLOOKUP(B90,[1]Ост_все!$F$2:$N$1022,9,0)</f>
        <v>2718</v>
      </c>
    </row>
    <row r="91" spans="1:12" s="9" customFormat="1" ht="126" customHeight="1" x14ac:dyDescent="0.3">
      <c r="A91" s="11"/>
      <c r="B91" s="18" t="s">
        <v>794</v>
      </c>
      <c r="C91" s="10" t="s">
        <v>795</v>
      </c>
      <c r="D91" s="10" t="s">
        <v>82</v>
      </c>
      <c r="E91" s="10">
        <v>2499</v>
      </c>
      <c r="F91" s="10">
        <f t="shared" si="41"/>
        <v>2499</v>
      </c>
      <c r="G91" s="33">
        <v>870</v>
      </c>
      <c r="H91" s="43">
        <f t="shared" si="42"/>
        <v>-0.65186074429771912</v>
      </c>
      <c r="I91" s="10"/>
      <c r="J91" s="12"/>
      <c r="K91" s="12">
        <f t="shared" si="43"/>
        <v>0</v>
      </c>
      <c r="L91" s="38">
        <f>VLOOKUP(B91,[1]Ост_все!$F$2:$N$1022,9,0)</f>
        <v>2671</v>
      </c>
    </row>
    <row r="92" spans="1:12" s="7" customFormat="1" ht="126" customHeight="1" x14ac:dyDescent="0.3">
      <c r="A92" s="11"/>
      <c r="B92" s="18" t="s">
        <v>796</v>
      </c>
      <c r="C92" s="10" t="s">
        <v>797</v>
      </c>
      <c r="D92" s="10" t="s">
        <v>19</v>
      </c>
      <c r="E92" s="10">
        <v>4999</v>
      </c>
      <c r="F92" s="10">
        <f t="shared" si="41"/>
        <v>4999</v>
      </c>
      <c r="G92" s="33">
        <v>1750</v>
      </c>
      <c r="H92" s="43">
        <f t="shared" si="42"/>
        <v>-0.64992998599719942</v>
      </c>
      <c r="I92" s="10" t="s">
        <v>65</v>
      </c>
      <c r="J92" s="12"/>
      <c r="K92" s="12">
        <f t="shared" si="43"/>
        <v>0</v>
      </c>
      <c r="L92" s="38">
        <f>VLOOKUP(B92,[1]Ост_все!$F$2:$N$1022,9,0)</f>
        <v>1854</v>
      </c>
    </row>
    <row r="93" spans="1:12" s="9" customFormat="1" ht="126" customHeight="1" x14ac:dyDescent="0.3">
      <c r="A93" s="11"/>
      <c r="B93" s="18" t="s">
        <v>798</v>
      </c>
      <c r="C93" s="10" t="s">
        <v>799</v>
      </c>
      <c r="D93" s="10" t="s">
        <v>82</v>
      </c>
      <c r="E93" s="10" t="s">
        <v>83</v>
      </c>
      <c r="F93" s="10">
        <f t="shared" si="41"/>
        <v>899</v>
      </c>
      <c r="G93" s="33">
        <v>310</v>
      </c>
      <c r="H93" s="43">
        <f t="shared" si="42"/>
        <v>-0.65517241379310343</v>
      </c>
      <c r="I93" s="10"/>
      <c r="J93" s="12"/>
      <c r="K93" s="12">
        <f t="shared" si="43"/>
        <v>0</v>
      </c>
      <c r="L93" s="38">
        <f>VLOOKUP(B93,[1]Ост_все!$F$2:$N$1022,9,0)</f>
        <v>2633</v>
      </c>
    </row>
    <row r="94" spans="1:12" s="9" customFormat="1" ht="126" customHeight="1" x14ac:dyDescent="0.3">
      <c r="A94" s="11"/>
      <c r="B94" s="18" t="s">
        <v>800</v>
      </c>
      <c r="C94" s="10" t="s">
        <v>801</v>
      </c>
      <c r="D94" s="10" t="s">
        <v>82</v>
      </c>
      <c r="E94" s="10">
        <v>2499</v>
      </c>
      <c r="F94" s="10">
        <f t="shared" si="41"/>
        <v>2499</v>
      </c>
      <c r="G94" s="33">
        <v>870</v>
      </c>
      <c r="H94" s="43">
        <f t="shared" si="42"/>
        <v>-0.65186074429771912</v>
      </c>
      <c r="I94" s="10"/>
      <c r="J94" s="12"/>
      <c r="K94" s="12">
        <f t="shared" si="43"/>
        <v>0</v>
      </c>
      <c r="L94" s="38">
        <f>VLOOKUP(B94,[1]Ост_все!$F$2:$N$1022,9,0)</f>
        <v>764</v>
      </c>
    </row>
    <row r="95" spans="1:12" s="9" customFormat="1" ht="126" customHeight="1" x14ac:dyDescent="0.3">
      <c r="A95" s="11"/>
      <c r="B95" s="18" t="s">
        <v>802</v>
      </c>
      <c r="C95" s="10" t="s">
        <v>803</v>
      </c>
      <c r="D95" s="10" t="s">
        <v>82</v>
      </c>
      <c r="E95" s="10">
        <v>2499</v>
      </c>
      <c r="F95" s="10">
        <f t="shared" si="41"/>
        <v>2499</v>
      </c>
      <c r="G95" s="33">
        <v>870</v>
      </c>
      <c r="H95" s="43">
        <f t="shared" si="42"/>
        <v>-0.65186074429771912</v>
      </c>
      <c r="I95" s="10"/>
      <c r="J95" s="12"/>
      <c r="K95" s="12">
        <f t="shared" si="43"/>
        <v>0</v>
      </c>
      <c r="L95" s="38">
        <f>VLOOKUP(B95,[1]Ост_все!$F$2:$N$1022,9,0)</f>
        <v>663</v>
      </c>
    </row>
    <row r="96" spans="1:12" s="9" customFormat="1" ht="126" customHeight="1" x14ac:dyDescent="0.3">
      <c r="A96" s="11"/>
      <c r="B96" s="18" t="s">
        <v>804</v>
      </c>
      <c r="C96" s="10" t="s">
        <v>805</v>
      </c>
      <c r="D96" s="10" t="s">
        <v>82</v>
      </c>
      <c r="E96" s="10" t="s">
        <v>83</v>
      </c>
      <c r="F96" s="10">
        <f t="shared" si="41"/>
        <v>899</v>
      </c>
      <c r="G96" s="33">
        <v>310</v>
      </c>
      <c r="H96" s="43">
        <f t="shared" si="42"/>
        <v>-0.65517241379310343</v>
      </c>
      <c r="I96" s="10"/>
      <c r="J96" s="12"/>
      <c r="K96" s="12">
        <f t="shared" si="43"/>
        <v>0</v>
      </c>
      <c r="L96" s="38">
        <f>VLOOKUP(B96,[1]Ост_все!$F$2:$N$1022,9,0)</f>
        <v>2621</v>
      </c>
    </row>
    <row r="97" spans="1:12" s="9" customFormat="1" ht="126" customHeight="1" x14ac:dyDescent="0.3">
      <c r="A97" s="11"/>
      <c r="B97" s="18" t="s">
        <v>806</v>
      </c>
      <c r="C97" s="10" t="s">
        <v>807</v>
      </c>
      <c r="D97" s="10" t="s">
        <v>82</v>
      </c>
      <c r="E97" s="10" t="s">
        <v>87</v>
      </c>
      <c r="F97" s="10">
        <f t="shared" si="41"/>
        <v>999</v>
      </c>
      <c r="G97" s="33">
        <v>340</v>
      </c>
      <c r="H97" s="43">
        <f t="shared" si="42"/>
        <v>-0.65965965965965967</v>
      </c>
      <c r="I97" s="10" t="s">
        <v>115</v>
      </c>
      <c r="J97" s="12"/>
      <c r="K97" s="12">
        <f t="shared" si="43"/>
        <v>0</v>
      </c>
      <c r="L97" s="38">
        <f>VLOOKUP(B97,[1]Ост_все!$F$2:$N$1022,9,0)</f>
        <v>2251</v>
      </c>
    </row>
    <row r="98" spans="1:12" s="9" customFormat="1" ht="126" customHeight="1" x14ac:dyDescent="0.3">
      <c r="A98" s="11"/>
      <c r="B98" s="18" t="s">
        <v>808</v>
      </c>
      <c r="C98" s="10" t="s">
        <v>809</v>
      </c>
      <c r="D98" s="10" t="s">
        <v>82</v>
      </c>
      <c r="E98" s="10" t="s">
        <v>87</v>
      </c>
      <c r="F98" s="10">
        <f t="shared" si="41"/>
        <v>999</v>
      </c>
      <c r="G98" s="33">
        <v>340</v>
      </c>
      <c r="H98" s="43">
        <f t="shared" si="42"/>
        <v>-0.65965965965965967</v>
      </c>
      <c r="I98" s="10" t="s">
        <v>115</v>
      </c>
      <c r="J98" s="12"/>
      <c r="K98" s="12">
        <f t="shared" si="43"/>
        <v>0</v>
      </c>
      <c r="L98" s="38">
        <f>VLOOKUP(B98,[1]Ост_все!$F$2:$N$1022,9,0)</f>
        <v>2235</v>
      </c>
    </row>
    <row r="99" spans="1:12" s="9" customFormat="1" ht="126" customHeight="1" x14ac:dyDescent="0.3">
      <c r="A99" s="11"/>
      <c r="B99" s="18" t="s">
        <v>830</v>
      </c>
      <c r="C99" s="10" t="s">
        <v>831</v>
      </c>
      <c r="D99" s="10" t="s">
        <v>82</v>
      </c>
      <c r="E99" s="10" t="s">
        <v>309</v>
      </c>
      <c r="F99" s="10">
        <f t="shared" ref="F99:F112" si="44">ROUND((((100-$J$2)/100)*E99),2)</f>
        <v>459</v>
      </c>
      <c r="G99" s="33">
        <v>150</v>
      </c>
      <c r="H99" s="43">
        <f t="shared" ref="H99:H110" si="45">G99/E99-1</f>
        <v>-0.67320261437908502</v>
      </c>
      <c r="I99" s="10"/>
      <c r="J99" s="12"/>
      <c r="K99" s="12">
        <f t="shared" ref="K99:K112" si="46">IF(G99&gt;0,G99*J99,J99*F99)</f>
        <v>0</v>
      </c>
      <c r="L99" s="38">
        <f>VLOOKUP(B99,[1]Ост_все!$F$2:$N$1022,9,0)</f>
        <v>1099</v>
      </c>
    </row>
    <row r="100" spans="1:12" s="9" customFormat="1" ht="126" customHeight="1" x14ac:dyDescent="0.3">
      <c r="A100" s="11"/>
      <c r="B100" s="18" t="s">
        <v>832</v>
      </c>
      <c r="C100" s="10" t="s">
        <v>833</v>
      </c>
      <c r="D100" s="10" t="s">
        <v>82</v>
      </c>
      <c r="E100" s="10" t="s">
        <v>309</v>
      </c>
      <c r="F100" s="10">
        <f t="shared" si="44"/>
        <v>459</v>
      </c>
      <c r="G100" s="33">
        <v>150</v>
      </c>
      <c r="H100" s="43">
        <f t="shared" si="45"/>
        <v>-0.67320261437908502</v>
      </c>
      <c r="I100" s="10"/>
      <c r="J100" s="12"/>
      <c r="K100" s="12">
        <f t="shared" si="46"/>
        <v>0</v>
      </c>
      <c r="L100" s="38">
        <f>VLOOKUP(B100,[1]Ост_все!$F$2:$N$1022,9,0)</f>
        <v>1244</v>
      </c>
    </row>
    <row r="101" spans="1:12" s="9" customFormat="1" ht="126" customHeight="1" x14ac:dyDescent="0.3">
      <c r="A101" s="11"/>
      <c r="B101" s="18" t="s">
        <v>834</v>
      </c>
      <c r="C101" s="10" t="s">
        <v>835</v>
      </c>
      <c r="D101" s="10" t="s">
        <v>82</v>
      </c>
      <c r="E101" s="10" t="s">
        <v>309</v>
      </c>
      <c r="F101" s="10">
        <f t="shared" si="44"/>
        <v>459</v>
      </c>
      <c r="G101" s="33">
        <v>150</v>
      </c>
      <c r="H101" s="43">
        <f t="shared" si="45"/>
        <v>-0.67320261437908502</v>
      </c>
      <c r="I101" s="10"/>
      <c r="J101" s="12"/>
      <c r="K101" s="12">
        <f t="shared" si="46"/>
        <v>0</v>
      </c>
      <c r="L101" s="38">
        <f>VLOOKUP(B101,[1]Ост_все!$F$2:$N$1022,9,0)</f>
        <v>522</v>
      </c>
    </row>
    <row r="102" spans="1:12" s="9" customFormat="1" ht="126" customHeight="1" x14ac:dyDescent="0.3">
      <c r="A102" s="11"/>
      <c r="B102" s="18" t="s">
        <v>837</v>
      </c>
      <c r="C102" s="10" t="s">
        <v>838</v>
      </c>
      <c r="D102" s="10" t="s">
        <v>82</v>
      </c>
      <c r="E102" s="10" t="s">
        <v>309</v>
      </c>
      <c r="F102" s="10">
        <f t="shared" si="44"/>
        <v>459</v>
      </c>
      <c r="G102" s="33">
        <v>150</v>
      </c>
      <c r="H102" s="43">
        <f t="shared" si="45"/>
        <v>-0.67320261437908502</v>
      </c>
      <c r="I102" s="10"/>
      <c r="J102" s="12"/>
      <c r="K102" s="12">
        <f t="shared" si="46"/>
        <v>0</v>
      </c>
      <c r="L102" s="38">
        <f>VLOOKUP(B102,[1]Ост_все!$F$2:$N$1022,9,0)</f>
        <v>1902</v>
      </c>
    </row>
    <row r="103" spans="1:12" s="9" customFormat="1" ht="126" customHeight="1" x14ac:dyDescent="0.3">
      <c r="A103" s="11"/>
      <c r="B103" s="18" t="s">
        <v>839</v>
      </c>
      <c r="C103" s="10" t="s">
        <v>840</v>
      </c>
      <c r="D103" s="10" t="s">
        <v>82</v>
      </c>
      <c r="E103" s="10" t="s">
        <v>134</v>
      </c>
      <c r="F103" s="10">
        <f t="shared" si="44"/>
        <v>399</v>
      </c>
      <c r="G103" s="33">
        <v>130</v>
      </c>
      <c r="H103" s="43">
        <f t="shared" si="45"/>
        <v>-0.67418546365914789</v>
      </c>
      <c r="I103" s="10"/>
      <c r="J103" s="12"/>
      <c r="K103" s="12">
        <f t="shared" si="46"/>
        <v>0</v>
      </c>
      <c r="L103" s="38">
        <f>VLOOKUP(B103,[1]Ост_все!$F$2:$N$1022,9,0)</f>
        <v>216</v>
      </c>
    </row>
    <row r="104" spans="1:12" s="9" customFormat="1" ht="126" customHeight="1" x14ac:dyDescent="0.3">
      <c r="A104" s="11"/>
      <c r="B104" s="18" t="s">
        <v>841</v>
      </c>
      <c r="C104" s="10" t="s">
        <v>842</v>
      </c>
      <c r="D104" s="10" t="s">
        <v>82</v>
      </c>
      <c r="E104" s="10" t="s">
        <v>134</v>
      </c>
      <c r="F104" s="10">
        <f t="shared" si="44"/>
        <v>399</v>
      </c>
      <c r="G104" s="33">
        <v>130</v>
      </c>
      <c r="H104" s="43">
        <f t="shared" si="45"/>
        <v>-0.67418546365914789</v>
      </c>
      <c r="I104" s="10" t="s">
        <v>1310</v>
      </c>
      <c r="J104" s="12"/>
      <c r="K104" s="12">
        <f t="shared" si="46"/>
        <v>0</v>
      </c>
      <c r="L104" s="38">
        <f>VLOOKUP(B104,[1]Ост_все!$F$2:$N$1022,9,0)</f>
        <v>3</v>
      </c>
    </row>
    <row r="105" spans="1:12" s="9" customFormat="1" ht="126" customHeight="1" x14ac:dyDescent="0.3">
      <c r="A105" s="11"/>
      <c r="B105" s="18" t="s">
        <v>843</v>
      </c>
      <c r="C105" s="10" t="s">
        <v>844</v>
      </c>
      <c r="D105" s="10" t="s">
        <v>82</v>
      </c>
      <c r="E105" s="10" t="s">
        <v>134</v>
      </c>
      <c r="F105" s="10">
        <f t="shared" si="44"/>
        <v>399</v>
      </c>
      <c r="G105" s="33">
        <v>130</v>
      </c>
      <c r="H105" s="43">
        <f t="shared" si="45"/>
        <v>-0.67418546365914789</v>
      </c>
      <c r="I105" s="10"/>
      <c r="J105" s="12"/>
      <c r="K105" s="12">
        <f t="shared" si="46"/>
        <v>0</v>
      </c>
      <c r="L105" s="38">
        <f>VLOOKUP(B105,[1]Ост_все!$F$2:$N$1022,9,0)</f>
        <v>1438</v>
      </c>
    </row>
    <row r="106" spans="1:12" s="9" customFormat="1" ht="126" customHeight="1" x14ac:dyDescent="0.3">
      <c r="A106" s="11"/>
      <c r="B106" s="18" t="s">
        <v>845</v>
      </c>
      <c r="C106" s="10" t="s">
        <v>846</v>
      </c>
      <c r="D106" s="10" t="s">
        <v>82</v>
      </c>
      <c r="E106" s="10" t="s">
        <v>134</v>
      </c>
      <c r="F106" s="10">
        <f t="shared" si="44"/>
        <v>399</v>
      </c>
      <c r="G106" s="33">
        <v>130</v>
      </c>
      <c r="H106" s="43">
        <f t="shared" si="45"/>
        <v>-0.67418546365914789</v>
      </c>
      <c r="I106" s="10"/>
      <c r="J106" s="12"/>
      <c r="K106" s="12">
        <f t="shared" si="46"/>
        <v>0</v>
      </c>
      <c r="L106" s="38">
        <f>VLOOKUP(B106,[1]Ост_все!$F$2:$N$1022,9,0)</f>
        <v>150</v>
      </c>
    </row>
    <row r="107" spans="1:12" s="9" customFormat="1" ht="126" customHeight="1" x14ac:dyDescent="0.3">
      <c r="A107" s="11"/>
      <c r="B107" s="18" t="s">
        <v>847</v>
      </c>
      <c r="C107" s="10" t="s">
        <v>848</v>
      </c>
      <c r="D107" s="10" t="s">
        <v>82</v>
      </c>
      <c r="E107" s="10" t="s">
        <v>134</v>
      </c>
      <c r="F107" s="10">
        <f t="shared" si="44"/>
        <v>399</v>
      </c>
      <c r="G107" s="33">
        <v>130</v>
      </c>
      <c r="H107" s="43">
        <f t="shared" si="45"/>
        <v>-0.67418546365914789</v>
      </c>
      <c r="I107" s="10"/>
      <c r="J107" s="12"/>
      <c r="K107" s="12">
        <f t="shared" si="46"/>
        <v>0</v>
      </c>
      <c r="L107" s="38">
        <f>VLOOKUP(B107,[1]Ост_все!$F$2:$N$1022,9,0)</f>
        <v>743</v>
      </c>
    </row>
    <row r="108" spans="1:12" s="9" customFormat="1" ht="126" customHeight="1" x14ac:dyDescent="0.3">
      <c r="A108" s="11"/>
      <c r="B108" s="18" t="s">
        <v>849</v>
      </c>
      <c r="C108" s="10" t="s">
        <v>850</v>
      </c>
      <c r="D108" s="10" t="s">
        <v>82</v>
      </c>
      <c r="E108" s="10" t="s">
        <v>134</v>
      </c>
      <c r="F108" s="10">
        <f t="shared" si="44"/>
        <v>399</v>
      </c>
      <c r="G108" s="33">
        <v>130</v>
      </c>
      <c r="H108" s="43">
        <f t="shared" si="45"/>
        <v>-0.67418546365914789</v>
      </c>
      <c r="I108" s="10"/>
      <c r="J108" s="12"/>
      <c r="K108" s="12">
        <f t="shared" si="46"/>
        <v>0</v>
      </c>
      <c r="L108" s="38">
        <f>VLOOKUP(B108,[1]Ост_все!$F$2:$N$1022,9,0)</f>
        <v>127</v>
      </c>
    </row>
    <row r="109" spans="1:12" s="9" customFormat="1" ht="126" customHeight="1" x14ac:dyDescent="0.3">
      <c r="A109" s="11"/>
      <c r="B109" s="18" t="s">
        <v>851</v>
      </c>
      <c r="C109" s="10" t="s">
        <v>852</v>
      </c>
      <c r="D109" s="10" t="s">
        <v>82</v>
      </c>
      <c r="E109" s="10" t="s">
        <v>134</v>
      </c>
      <c r="F109" s="10">
        <f t="shared" si="44"/>
        <v>399</v>
      </c>
      <c r="G109" s="33">
        <v>130</v>
      </c>
      <c r="H109" s="43">
        <f t="shared" si="45"/>
        <v>-0.67418546365914789</v>
      </c>
      <c r="I109" s="10"/>
      <c r="J109" s="12"/>
      <c r="K109" s="12">
        <f t="shared" si="46"/>
        <v>0</v>
      </c>
      <c r="L109" s="38">
        <f>VLOOKUP(B109,[1]Ост_все!$F$2:$N$1022,9,0)</f>
        <v>536</v>
      </c>
    </row>
    <row r="110" spans="1:12" s="9" customFormat="1" ht="126" customHeight="1" x14ac:dyDescent="0.3">
      <c r="A110" s="11"/>
      <c r="B110" s="18" t="s">
        <v>853</v>
      </c>
      <c r="C110" s="10" t="s">
        <v>854</v>
      </c>
      <c r="D110" s="10" t="s">
        <v>82</v>
      </c>
      <c r="E110" s="10" t="s">
        <v>134</v>
      </c>
      <c r="F110" s="10">
        <f t="shared" si="44"/>
        <v>399</v>
      </c>
      <c r="G110" s="33">
        <v>130</v>
      </c>
      <c r="H110" s="43">
        <f t="shared" si="45"/>
        <v>-0.67418546365914789</v>
      </c>
      <c r="I110" s="10" t="s">
        <v>1310</v>
      </c>
      <c r="J110" s="12"/>
      <c r="K110" s="12">
        <f t="shared" si="46"/>
        <v>0</v>
      </c>
      <c r="L110" s="38">
        <f>VLOOKUP(B110,[1]Ост_все!$F$2:$N$1022,9,0)</f>
        <v>51</v>
      </c>
    </row>
    <row r="111" spans="1:12" s="9" customFormat="1" ht="126" customHeight="1" x14ac:dyDescent="0.3">
      <c r="A111" s="11"/>
      <c r="B111" s="18" t="s">
        <v>883</v>
      </c>
      <c r="C111" s="10" t="s">
        <v>884</v>
      </c>
      <c r="D111" s="10" t="s">
        <v>82</v>
      </c>
      <c r="E111" s="10" t="s">
        <v>313</v>
      </c>
      <c r="F111" s="10">
        <f t="shared" si="44"/>
        <v>129</v>
      </c>
      <c r="G111" s="33">
        <v>40</v>
      </c>
      <c r="H111" s="43">
        <f t="shared" ref="H111:H112" si="47">G111/E111-1</f>
        <v>-0.68992248062015504</v>
      </c>
      <c r="I111" s="10"/>
      <c r="J111" s="12"/>
      <c r="K111" s="12">
        <f t="shared" si="46"/>
        <v>0</v>
      </c>
      <c r="L111" s="38">
        <f>VLOOKUP(B111,[1]Ост_все!$F$2:$N$1022,9,0)</f>
        <v>860</v>
      </c>
    </row>
    <row r="112" spans="1:12" s="9" customFormat="1" ht="126" customHeight="1" x14ac:dyDescent="0.3">
      <c r="A112" s="11"/>
      <c r="B112" s="18" t="s">
        <v>885</v>
      </c>
      <c r="C112" s="10" t="s">
        <v>886</v>
      </c>
      <c r="D112" s="10" t="s">
        <v>82</v>
      </c>
      <c r="E112" s="10" t="s">
        <v>313</v>
      </c>
      <c r="F112" s="10">
        <f t="shared" si="44"/>
        <v>129</v>
      </c>
      <c r="G112" s="33">
        <v>40</v>
      </c>
      <c r="H112" s="43">
        <f t="shared" si="47"/>
        <v>-0.68992248062015504</v>
      </c>
      <c r="I112" s="10"/>
      <c r="J112" s="12"/>
      <c r="K112" s="12">
        <f t="shared" si="46"/>
        <v>0</v>
      </c>
      <c r="L112" s="38">
        <f>VLOOKUP(B112,[1]Ост_все!$F$2:$N$1022,9,0)</f>
        <v>92</v>
      </c>
    </row>
    <row r="113" spans="1:12" s="9" customFormat="1" ht="126" customHeight="1" x14ac:dyDescent="0.3">
      <c r="A113" s="11"/>
      <c r="B113" s="18" t="s">
        <v>888</v>
      </c>
      <c r="C113" s="10" t="s">
        <v>889</v>
      </c>
      <c r="D113" s="10" t="s">
        <v>82</v>
      </c>
      <c r="E113" s="10" t="s">
        <v>100</v>
      </c>
      <c r="F113" s="10">
        <f>ROUND((((100-$J$2)/100)*E113),2)</f>
        <v>499</v>
      </c>
      <c r="G113" s="33">
        <v>140</v>
      </c>
      <c r="H113" s="43">
        <f t="shared" ref="H113:H115" si="48">G113/E113-1</f>
        <v>-0.71943887775551096</v>
      </c>
      <c r="I113" s="10"/>
      <c r="J113" s="12"/>
      <c r="K113" s="12">
        <f t="shared" ref="K113:K115" si="49">IF(G113&gt;0,G113*J113,J113*F113)</f>
        <v>0</v>
      </c>
      <c r="L113" s="38">
        <f>VLOOKUP(B113,[1]Ост_все!$F$2:$N$1022,9,0)</f>
        <v>569</v>
      </c>
    </row>
    <row r="114" spans="1:12" s="9" customFormat="1" ht="126" customHeight="1" x14ac:dyDescent="0.3">
      <c r="A114" s="11"/>
      <c r="B114" s="18" t="s">
        <v>890</v>
      </c>
      <c r="C114" s="10" t="s">
        <v>891</v>
      </c>
      <c r="D114" s="10" t="s">
        <v>82</v>
      </c>
      <c r="E114" s="10" t="s">
        <v>134</v>
      </c>
      <c r="F114" s="10">
        <f>ROUND((((100-$J$2)/100)*E114),2)</f>
        <v>399</v>
      </c>
      <c r="G114" s="33">
        <v>120</v>
      </c>
      <c r="H114" s="43">
        <f t="shared" si="48"/>
        <v>-0.6992481203007519</v>
      </c>
      <c r="I114" s="10"/>
      <c r="J114" s="12"/>
      <c r="K114" s="12">
        <f t="shared" si="49"/>
        <v>0</v>
      </c>
      <c r="L114" s="38">
        <f>VLOOKUP(B114,[1]Ост_все!$F$2:$N$1022,9,0)</f>
        <v>1464</v>
      </c>
    </row>
    <row r="115" spans="1:12" s="9" customFormat="1" ht="126" customHeight="1" x14ac:dyDescent="0.3">
      <c r="A115" s="11"/>
      <c r="B115" s="18" t="s">
        <v>892</v>
      </c>
      <c r="C115" s="10" t="s">
        <v>893</v>
      </c>
      <c r="D115" s="10" t="s">
        <v>82</v>
      </c>
      <c r="E115" s="10" t="s">
        <v>100</v>
      </c>
      <c r="F115" s="10">
        <f>ROUND((((100-$J$2)/100)*E115),2)</f>
        <v>499</v>
      </c>
      <c r="G115" s="33">
        <v>140</v>
      </c>
      <c r="H115" s="43">
        <f t="shared" si="48"/>
        <v>-0.71943887775551096</v>
      </c>
      <c r="I115" s="10"/>
      <c r="J115" s="12"/>
      <c r="K115" s="12">
        <f t="shared" si="49"/>
        <v>0</v>
      </c>
      <c r="L115" s="38">
        <f>VLOOKUP(B115,[1]Ост_все!$F$2:$N$1022,9,0)</f>
        <v>1956</v>
      </c>
    </row>
    <row r="116" spans="1:12" s="9" customFormat="1" ht="126" customHeight="1" x14ac:dyDescent="0.3">
      <c r="A116" s="11"/>
      <c r="B116" s="18" t="s">
        <v>907</v>
      </c>
      <c r="C116" s="10" t="s">
        <v>908</v>
      </c>
      <c r="D116" s="10" t="s">
        <v>82</v>
      </c>
      <c r="E116" s="10" t="s">
        <v>411</v>
      </c>
      <c r="F116" s="10">
        <f t="shared" ref="F116:F118" si="50">ROUND((((100-$J$2)/100)*E116),2)</f>
        <v>249</v>
      </c>
      <c r="G116" s="33">
        <v>87</v>
      </c>
      <c r="H116" s="43">
        <f>G116/E116-1</f>
        <v>-0.6506024096385542</v>
      </c>
      <c r="I116" s="10"/>
      <c r="J116" s="12"/>
      <c r="K116" s="12">
        <f t="shared" ref="K116:K118" si="51">IF(G116&gt;0,G116*J116,J116*F116)</f>
        <v>0</v>
      </c>
      <c r="L116" s="38">
        <f>VLOOKUP(B116,[1]Ост_все!$F$2:$N$1022,9,0)</f>
        <v>440</v>
      </c>
    </row>
    <row r="117" spans="1:12" s="9" customFormat="1" ht="126" customHeight="1" x14ac:dyDescent="0.3">
      <c r="A117" s="11"/>
      <c r="B117" s="18" t="s">
        <v>949</v>
      </c>
      <c r="C117" s="10" t="s">
        <v>950</v>
      </c>
      <c r="D117" s="10" t="s">
        <v>82</v>
      </c>
      <c r="E117" s="10" t="s">
        <v>507</v>
      </c>
      <c r="F117" s="10">
        <f t="shared" si="50"/>
        <v>229</v>
      </c>
      <c r="G117" s="33">
        <v>80</v>
      </c>
      <c r="H117" s="43">
        <f>G117/E117-1</f>
        <v>-0.65065502183406121</v>
      </c>
      <c r="I117" s="10"/>
      <c r="J117" s="12"/>
      <c r="K117" s="12">
        <f t="shared" si="51"/>
        <v>0</v>
      </c>
      <c r="L117" s="38">
        <f>VLOOKUP(B117,[1]Ост_все!$F$2:$N$1022,9,0)</f>
        <v>1054</v>
      </c>
    </row>
    <row r="118" spans="1:12" s="9" customFormat="1" ht="126" customHeight="1" x14ac:dyDescent="0.3">
      <c r="A118" s="11"/>
      <c r="B118" s="18" t="s">
        <v>955</v>
      </c>
      <c r="C118" s="10" t="s">
        <v>956</v>
      </c>
      <c r="D118" s="10" t="s">
        <v>82</v>
      </c>
      <c r="E118" s="10" t="s">
        <v>507</v>
      </c>
      <c r="F118" s="10">
        <f t="shared" si="50"/>
        <v>229</v>
      </c>
      <c r="G118" s="33">
        <v>80</v>
      </c>
      <c r="H118" s="43">
        <f>G118/E118-1</f>
        <v>-0.65065502183406121</v>
      </c>
      <c r="I118" s="10"/>
      <c r="J118" s="12"/>
      <c r="K118" s="12">
        <f t="shared" si="51"/>
        <v>0</v>
      </c>
      <c r="L118" s="38">
        <f>VLOOKUP(B118,[1]Ост_все!$F$2:$N$1022,9,0)</f>
        <v>863</v>
      </c>
    </row>
    <row r="119" spans="1:12" s="9" customFormat="1" ht="126" customHeight="1" x14ac:dyDescent="0.3">
      <c r="A119" s="11"/>
      <c r="B119" s="18" t="s">
        <v>998</v>
      </c>
      <c r="C119" s="10" t="s">
        <v>999</v>
      </c>
      <c r="D119" s="10" t="s">
        <v>82</v>
      </c>
      <c r="E119" s="10" t="s">
        <v>186</v>
      </c>
      <c r="F119" s="10">
        <f t="shared" ref="F119:F124" si="52">ROUND((((100-$J$2)/100)*E119),2)</f>
        <v>259</v>
      </c>
      <c r="G119" s="33">
        <v>80</v>
      </c>
      <c r="H119" s="43">
        <f t="shared" ref="H119:H124" si="53">G119/E119-1</f>
        <v>-0.69111969111969107</v>
      </c>
      <c r="I119" s="10"/>
      <c r="J119" s="12"/>
      <c r="K119" s="12">
        <f t="shared" ref="K119:K124" si="54">IF(G119&gt;0,G119*J119,J119*F119)</f>
        <v>0</v>
      </c>
      <c r="L119" s="38">
        <f>VLOOKUP(B119,[1]Ост_все!$F$2:$N$1022,9,0)</f>
        <v>2439</v>
      </c>
    </row>
    <row r="120" spans="1:12" s="9" customFormat="1" ht="126" customHeight="1" x14ac:dyDescent="0.3">
      <c r="A120" s="11"/>
      <c r="B120" s="18" t="s">
        <v>1000</v>
      </c>
      <c r="C120" s="10" t="s">
        <v>1001</v>
      </c>
      <c r="D120" s="10" t="s">
        <v>82</v>
      </c>
      <c r="E120" s="10" t="s">
        <v>186</v>
      </c>
      <c r="F120" s="10">
        <f t="shared" si="52"/>
        <v>259</v>
      </c>
      <c r="G120" s="33">
        <v>80</v>
      </c>
      <c r="H120" s="43">
        <f t="shared" si="53"/>
        <v>-0.69111969111969107</v>
      </c>
      <c r="I120" s="10"/>
      <c r="J120" s="12"/>
      <c r="K120" s="12">
        <f t="shared" si="54"/>
        <v>0</v>
      </c>
      <c r="L120" s="38">
        <f>VLOOKUP(B120,[1]Ост_все!$F$2:$N$1022,9,0)</f>
        <v>3168</v>
      </c>
    </row>
    <row r="121" spans="1:12" s="9" customFormat="1" ht="126" customHeight="1" x14ac:dyDescent="0.3">
      <c r="A121" s="11"/>
      <c r="B121" s="18" t="s">
        <v>1002</v>
      </c>
      <c r="C121" s="10" t="s">
        <v>1003</v>
      </c>
      <c r="D121" s="10" t="s">
        <v>82</v>
      </c>
      <c r="E121" s="10" t="s">
        <v>186</v>
      </c>
      <c r="F121" s="10">
        <f t="shared" si="52"/>
        <v>259</v>
      </c>
      <c r="G121" s="33">
        <v>80</v>
      </c>
      <c r="H121" s="43">
        <f t="shared" si="53"/>
        <v>-0.69111969111969107</v>
      </c>
      <c r="I121" s="10"/>
      <c r="J121" s="12"/>
      <c r="K121" s="12">
        <f t="shared" si="54"/>
        <v>0</v>
      </c>
      <c r="L121" s="38">
        <f>VLOOKUP(B121,[1]Ост_все!$F$2:$N$1022,9,0)</f>
        <v>1881</v>
      </c>
    </row>
    <row r="122" spans="1:12" s="9" customFormat="1" ht="126" customHeight="1" x14ac:dyDescent="0.3">
      <c r="A122" s="11"/>
      <c r="B122" s="18" t="s">
        <v>1004</v>
      </c>
      <c r="C122" s="10" t="s">
        <v>1005</v>
      </c>
      <c r="D122" s="10" t="s">
        <v>82</v>
      </c>
      <c r="E122" s="10" t="s">
        <v>186</v>
      </c>
      <c r="F122" s="10">
        <f t="shared" si="52"/>
        <v>259</v>
      </c>
      <c r="G122" s="33">
        <v>80</v>
      </c>
      <c r="H122" s="43">
        <f t="shared" si="53"/>
        <v>-0.69111969111969107</v>
      </c>
      <c r="I122" s="10"/>
      <c r="J122" s="12"/>
      <c r="K122" s="12">
        <f t="shared" si="54"/>
        <v>0</v>
      </c>
      <c r="L122" s="38">
        <f>VLOOKUP(B122,[1]Ост_все!$F$2:$N$1022,9,0)</f>
        <v>1603</v>
      </c>
    </row>
    <row r="123" spans="1:12" s="9" customFormat="1" ht="126" customHeight="1" x14ac:dyDescent="0.3">
      <c r="A123" s="11"/>
      <c r="B123" s="18" t="s">
        <v>1006</v>
      </c>
      <c r="C123" s="10" t="s">
        <v>1007</v>
      </c>
      <c r="D123" s="10" t="s">
        <v>82</v>
      </c>
      <c r="E123" s="10" t="s">
        <v>186</v>
      </c>
      <c r="F123" s="10">
        <f t="shared" si="52"/>
        <v>259</v>
      </c>
      <c r="G123" s="33">
        <v>80</v>
      </c>
      <c r="H123" s="43">
        <f t="shared" si="53"/>
        <v>-0.69111969111969107</v>
      </c>
      <c r="I123" s="10"/>
      <c r="J123" s="12"/>
      <c r="K123" s="12">
        <f t="shared" si="54"/>
        <v>0</v>
      </c>
      <c r="L123" s="38">
        <f>VLOOKUP(B123,[1]Ост_все!$F$2:$N$1022,9,0)</f>
        <v>1210</v>
      </c>
    </row>
    <row r="124" spans="1:12" s="9" customFormat="1" ht="126" customHeight="1" x14ac:dyDescent="0.3">
      <c r="A124" s="11"/>
      <c r="B124" s="18" t="s">
        <v>1008</v>
      </c>
      <c r="C124" s="10" t="s">
        <v>1009</v>
      </c>
      <c r="D124" s="10" t="s">
        <v>82</v>
      </c>
      <c r="E124" s="10" t="s">
        <v>186</v>
      </c>
      <c r="F124" s="10">
        <f t="shared" si="52"/>
        <v>259</v>
      </c>
      <c r="G124" s="33">
        <v>80</v>
      </c>
      <c r="H124" s="43">
        <f t="shared" si="53"/>
        <v>-0.69111969111969107</v>
      </c>
      <c r="I124" s="10"/>
      <c r="J124" s="12"/>
      <c r="K124" s="12">
        <f t="shared" si="54"/>
        <v>0</v>
      </c>
      <c r="L124" s="38">
        <f>VLOOKUP(B124,[1]Ост_все!$F$2:$N$1022,9,0)</f>
        <v>1260</v>
      </c>
    </row>
    <row r="125" spans="1:12" s="9" customFormat="1" ht="126" customHeight="1" x14ac:dyDescent="0.3">
      <c r="A125" s="11"/>
      <c r="B125" s="18" t="s">
        <v>1039</v>
      </c>
      <c r="C125" s="10" t="s">
        <v>1040</v>
      </c>
      <c r="D125" s="10" t="s">
        <v>82</v>
      </c>
      <c r="E125" s="10" t="s">
        <v>173</v>
      </c>
      <c r="F125" s="10">
        <f t="shared" ref="F125" si="55">ROUND((((100-$J$2)/100)*E125),2)</f>
        <v>119</v>
      </c>
      <c r="G125" s="33">
        <v>42</v>
      </c>
      <c r="H125" s="43">
        <f>G125/E125-1</f>
        <v>-0.64705882352941169</v>
      </c>
      <c r="I125" s="10"/>
      <c r="J125" s="12"/>
      <c r="K125" s="12">
        <f t="shared" ref="K125" si="56">IF(G125&gt;0,G125*J125,J125*F125)</f>
        <v>0</v>
      </c>
      <c r="L125" s="38">
        <f>VLOOKUP(B125,[1]Ост_все!$F$2:$N$1022,9,0)</f>
        <v>36</v>
      </c>
    </row>
    <row r="126" spans="1:12" s="9" customFormat="1" ht="126" customHeight="1" x14ac:dyDescent="0.3">
      <c r="A126" s="11"/>
      <c r="B126" s="18" t="s">
        <v>1071</v>
      </c>
      <c r="C126" s="10" t="s">
        <v>1072</v>
      </c>
      <c r="D126" s="10" t="s">
        <v>19</v>
      </c>
      <c r="E126" s="10" t="s">
        <v>313</v>
      </c>
      <c r="F126" s="10">
        <f t="shared" ref="F126:F137" si="57">ROUND((((100-$J$2)/100)*E126),2)</f>
        <v>129</v>
      </c>
      <c r="G126" s="33">
        <v>20</v>
      </c>
      <c r="H126" s="43">
        <f t="shared" ref="H126:H129" si="58">G126/E126-1</f>
        <v>-0.84496124031007747</v>
      </c>
      <c r="I126" s="10" t="s">
        <v>88</v>
      </c>
      <c r="J126" s="12"/>
      <c r="K126" s="12">
        <f t="shared" ref="K126:K137" si="59">IF(G126&gt;0,G126*J126,J126*F126)</f>
        <v>0</v>
      </c>
      <c r="L126" s="38">
        <f>VLOOKUP(B126,[1]Ост_все!$F$2:$N$1022,9,0)</f>
        <v>2998</v>
      </c>
    </row>
    <row r="127" spans="1:12" s="9" customFormat="1" ht="126" customHeight="1" x14ac:dyDescent="0.3">
      <c r="A127" s="11"/>
      <c r="B127" s="18" t="s">
        <v>1073</v>
      </c>
      <c r="C127" s="10" t="s">
        <v>1074</v>
      </c>
      <c r="D127" s="10" t="s">
        <v>19</v>
      </c>
      <c r="E127" s="10" t="s">
        <v>313</v>
      </c>
      <c r="F127" s="10">
        <f t="shared" si="57"/>
        <v>129</v>
      </c>
      <c r="G127" s="33">
        <v>20</v>
      </c>
      <c r="H127" s="43">
        <f t="shared" si="58"/>
        <v>-0.84496124031007747</v>
      </c>
      <c r="I127" s="10"/>
      <c r="J127" s="12"/>
      <c r="K127" s="12">
        <f t="shared" si="59"/>
        <v>0</v>
      </c>
      <c r="L127" s="38">
        <f>VLOOKUP(B127,[1]Ост_все!$F$2:$N$1022,9,0)</f>
        <v>1501</v>
      </c>
    </row>
    <row r="128" spans="1:12" s="9" customFormat="1" ht="126" customHeight="1" x14ac:dyDescent="0.3">
      <c r="A128" s="11"/>
      <c r="B128" s="18" t="s">
        <v>1075</v>
      </c>
      <c r="C128" s="10" t="s">
        <v>1076</v>
      </c>
      <c r="D128" s="10" t="s">
        <v>19</v>
      </c>
      <c r="E128" s="10" t="s">
        <v>144</v>
      </c>
      <c r="F128" s="10">
        <f t="shared" si="57"/>
        <v>159</v>
      </c>
      <c r="G128" s="33">
        <v>20</v>
      </c>
      <c r="H128" s="43">
        <f t="shared" si="58"/>
        <v>-0.87421383647798745</v>
      </c>
      <c r="I128" s="10"/>
      <c r="J128" s="12"/>
      <c r="K128" s="12">
        <f t="shared" si="59"/>
        <v>0</v>
      </c>
      <c r="L128" s="38">
        <f>VLOOKUP(B128,[1]Ост_все!$F$2:$N$1022,9,0)</f>
        <v>439</v>
      </c>
    </row>
    <row r="129" spans="1:12" s="9" customFormat="1" ht="126" customHeight="1" x14ac:dyDescent="0.3">
      <c r="A129" s="11"/>
      <c r="B129" s="18" t="s">
        <v>1077</v>
      </c>
      <c r="C129" s="10" t="s">
        <v>1078</v>
      </c>
      <c r="D129" s="10" t="s">
        <v>19</v>
      </c>
      <c r="E129" s="10" t="s">
        <v>144</v>
      </c>
      <c r="F129" s="10">
        <f t="shared" si="57"/>
        <v>159</v>
      </c>
      <c r="G129" s="33">
        <v>20</v>
      </c>
      <c r="H129" s="43">
        <f t="shared" si="58"/>
        <v>-0.87421383647798745</v>
      </c>
      <c r="I129" s="10"/>
      <c r="J129" s="12"/>
      <c r="K129" s="12">
        <f t="shared" si="59"/>
        <v>0</v>
      </c>
      <c r="L129" s="38">
        <f>VLOOKUP(B129,[1]Ост_все!$F$2:$N$1022,9,0)</f>
        <v>1889</v>
      </c>
    </row>
    <row r="130" spans="1:12" s="9" customFormat="1" ht="126" customHeight="1" x14ac:dyDescent="0.3">
      <c r="A130" s="11"/>
      <c r="B130" s="18" t="s">
        <v>1083</v>
      </c>
      <c r="C130" s="10" t="s">
        <v>1084</v>
      </c>
      <c r="D130" s="10" t="s">
        <v>19</v>
      </c>
      <c r="E130" s="10" t="s">
        <v>201</v>
      </c>
      <c r="F130" s="10">
        <f t="shared" si="57"/>
        <v>79</v>
      </c>
      <c r="G130" s="33">
        <v>20</v>
      </c>
      <c r="H130" s="43">
        <f>G130/E130-1</f>
        <v>-0.74683544303797467</v>
      </c>
      <c r="I130" s="10"/>
      <c r="J130" s="12"/>
      <c r="K130" s="12">
        <f t="shared" si="59"/>
        <v>0</v>
      </c>
      <c r="L130" s="38">
        <f>VLOOKUP(B130,[1]Ост_все!$F$2:$N$1022,9,0)</f>
        <v>2543</v>
      </c>
    </row>
    <row r="131" spans="1:12" s="9" customFormat="1" ht="126" customHeight="1" x14ac:dyDescent="0.3">
      <c r="A131" s="11"/>
      <c r="B131" s="18" t="s">
        <v>1087</v>
      </c>
      <c r="C131" s="10" t="s">
        <v>1088</v>
      </c>
      <c r="D131" s="10" t="s">
        <v>19</v>
      </c>
      <c r="E131" s="10" t="s">
        <v>313</v>
      </c>
      <c r="F131" s="10">
        <f t="shared" si="57"/>
        <v>129</v>
      </c>
      <c r="G131" s="33">
        <v>20</v>
      </c>
      <c r="H131" s="43">
        <f t="shared" ref="H131:H134" si="60">G131/E131-1</f>
        <v>-0.84496124031007747</v>
      </c>
      <c r="I131" s="10"/>
      <c r="J131" s="12"/>
      <c r="K131" s="12">
        <f t="shared" si="59"/>
        <v>0</v>
      </c>
      <c r="L131" s="38">
        <f>VLOOKUP(B131,[1]Ост_все!$F$2:$N$1022,9,0)</f>
        <v>303</v>
      </c>
    </row>
    <row r="132" spans="1:12" s="9" customFormat="1" ht="126" customHeight="1" x14ac:dyDescent="0.3">
      <c r="A132" s="11"/>
      <c r="B132" s="18" t="s">
        <v>1089</v>
      </c>
      <c r="C132" s="10" t="s">
        <v>1090</v>
      </c>
      <c r="D132" s="10" t="s">
        <v>19</v>
      </c>
      <c r="E132" s="10" t="s">
        <v>313</v>
      </c>
      <c r="F132" s="10">
        <f t="shared" si="57"/>
        <v>129</v>
      </c>
      <c r="G132" s="33">
        <v>20</v>
      </c>
      <c r="H132" s="43">
        <f t="shared" si="60"/>
        <v>-0.84496124031007747</v>
      </c>
      <c r="I132" s="10"/>
      <c r="J132" s="12"/>
      <c r="K132" s="12">
        <f t="shared" si="59"/>
        <v>0</v>
      </c>
      <c r="L132" s="38">
        <f>VLOOKUP(B132,[1]Ост_все!$F$2:$N$1022,9,0)</f>
        <v>541</v>
      </c>
    </row>
    <row r="133" spans="1:12" s="9" customFormat="1" ht="126" customHeight="1" x14ac:dyDescent="0.3">
      <c r="A133" s="11"/>
      <c r="B133" s="18" t="s">
        <v>1091</v>
      </c>
      <c r="C133" s="10" t="s">
        <v>1092</v>
      </c>
      <c r="D133" s="10" t="s">
        <v>19</v>
      </c>
      <c r="E133" s="10" t="s">
        <v>313</v>
      </c>
      <c r="F133" s="10">
        <f t="shared" si="57"/>
        <v>129</v>
      </c>
      <c r="G133" s="33">
        <v>20</v>
      </c>
      <c r="H133" s="43">
        <f t="shared" si="60"/>
        <v>-0.84496124031007747</v>
      </c>
      <c r="I133" s="10"/>
      <c r="J133" s="12"/>
      <c r="K133" s="12">
        <f t="shared" si="59"/>
        <v>0</v>
      </c>
      <c r="L133" s="38">
        <f>VLOOKUP(B133,[1]Ост_все!$F$2:$N$1022,9,0)</f>
        <v>3440</v>
      </c>
    </row>
    <row r="134" spans="1:12" s="9" customFormat="1" ht="126" customHeight="1" x14ac:dyDescent="0.3">
      <c r="A134" s="11"/>
      <c r="B134" s="18" t="s">
        <v>1093</v>
      </c>
      <c r="C134" s="10" t="s">
        <v>1094</v>
      </c>
      <c r="D134" s="10" t="s">
        <v>19</v>
      </c>
      <c r="E134" s="10" t="s">
        <v>144</v>
      </c>
      <c r="F134" s="10">
        <f t="shared" si="57"/>
        <v>159</v>
      </c>
      <c r="G134" s="33">
        <v>30</v>
      </c>
      <c r="H134" s="43">
        <f t="shared" si="60"/>
        <v>-0.81132075471698117</v>
      </c>
      <c r="I134" s="10"/>
      <c r="J134" s="12"/>
      <c r="K134" s="12">
        <f t="shared" si="59"/>
        <v>0</v>
      </c>
      <c r="L134" s="38">
        <f>VLOOKUP(B134,[1]Ост_все!$F$2:$N$1022,9,0)</f>
        <v>2595</v>
      </c>
    </row>
    <row r="135" spans="1:12" s="9" customFormat="1" ht="126" customHeight="1" x14ac:dyDescent="0.3">
      <c r="A135" s="11"/>
      <c r="B135" s="18" t="s">
        <v>1099</v>
      </c>
      <c r="C135" s="10" t="s">
        <v>1100</v>
      </c>
      <c r="D135" s="10" t="s">
        <v>19</v>
      </c>
      <c r="E135" s="10" t="s">
        <v>313</v>
      </c>
      <c r="F135" s="10">
        <f t="shared" si="57"/>
        <v>129</v>
      </c>
      <c r="G135" s="33">
        <v>20</v>
      </c>
      <c r="H135" s="43">
        <f t="shared" ref="H135:H137" si="61">G135/E135-1</f>
        <v>-0.84496124031007747</v>
      </c>
      <c r="I135" s="10"/>
      <c r="J135" s="12"/>
      <c r="K135" s="12">
        <f t="shared" si="59"/>
        <v>0</v>
      </c>
      <c r="L135" s="38">
        <f>VLOOKUP(B135,[1]Ост_все!$F$2:$N$1022,9,0)</f>
        <v>910</v>
      </c>
    </row>
    <row r="136" spans="1:12" s="9" customFormat="1" ht="126" customHeight="1" x14ac:dyDescent="0.3">
      <c r="A136" s="11"/>
      <c r="B136" s="18" t="s">
        <v>1101</v>
      </c>
      <c r="C136" s="10" t="s">
        <v>1102</v>
      </c>
      <c r="D136" s="10" t="s">
        <v>19</v>
      </c>
      <c r="E136" s="10" t="s">
        <v>313</v>
      </c>
      <c r="F136" s="10">
        <f t="shared" si="57"/>
        <v>129</v>
      </c>
      <c r="G136" s="33">
        <v>20</v>
      </c>
      <c r="H136" s="43">
        <f t="shared" si="61"/>
        <v>-0.84496124031007747</v>
      </c>
      <c r="I136" s="10"/>
      <c r="J136" s="12"/>
      <c r="K136" s="12">
        <f t="shared" si="59"/>
        <v>0</v>
      </c>
      <c r="L136" s="38">
        <f>VLOOKUP(B136,[1]Ост_все!$F$2:$N$1022,9,0)</f>
        <v>4662</v>
      </c>
    </row>
    <row r="137" spans="1:12" s="9" customFormat="1" ht="126" customHeight="1" x14ac:dyDescent="0.3">
      <c r="A137" s="11"/>
      <c r="B137" s="18" t="s">
        <v>1103</v>
      </c>
      <c r="C137" s="10" t="s">
        <v>1104</v>
      </c>
      <c r="D137" s="10" t="s">
        <v>19</v>
      </c>
      <c r="E137" s="10" t="s">
        <v>313</v>
      </c>
      <c r="F137" s="10">
        <f t="shared" si="57"/>
        <v>129</v>
      </c>
      <c r="G137" s="33">
        <v>20</v>
      </c>
      <c r="H137" s="43">
        <f t="shared" si="61"/>
        <v>-0.84496124031007747</v>
      </c>
      <c r="I137" s="10"/>
      <c r="J137" s="12"/>
      <c r="K137" s="12">
        <f t="shared" si="59"/>
        <v>0</v>
      </c>
      <c r="L137" s="38">
        <f>VLOOKUP(B137,[1]Ост_все!$F$2:$N$1022,9,0)</f>
        <v>1583</v>
      </c>
    </row>
    <row r="138" spans="1:12" s="9" customFormat="1" ht="174.9" customHeight="1" x14ac:dyDescent="0.3">
      <c r="A138" s="11"/>
      <c r="B138" s="18" t="s">
        <v>1116</v>
      </c>
      <c r="C138" s="10" t="s">
        <v>1117</v>
      </c>
      <c r="D138" s="10" t="s">
        <v>19</v>
      </c>
      <c r="E138" s="10" t="s">
        <v>160</v>
      </c>
      <c r="F138" s="10">
        <f t="shared" ref="F138:F144" si="62">ROUND((((100-$J$2)/100)*E138),2)</f>
        <v>59</v>
      </c>
      <c r="G138" s="33">
        <v>13</v>
      </c>
      <c r="H138" s="43">
        <f t="shared" ref="H138:H139" si="63">G138/E138-1</f>
        <v>-0.77966101694915257</v>
      </c>
      <c r="I138" s="10"/>
      <c r="J138" s="12"/>
      <c r="K138" s="12">
        <f t="shared" ref="K138:K140" si="64">IF(G138&gt;0,G138*J138,J138*F138)</f>
        <v>0</v>
      </c>
      <c r="L138" s="38">
        <f>VLOOKUP(B138,[1]Ост_все!$F$2:$N$1022,9,0)</f>
        <v>1703</v>
      </c>
    </row>
    <row r="139" spans="1:12" s="9" customFormat="1" ht="126" customHeight="1" x14ac:dyDescent="0.3">
      <c r="A139" s="11"/>
      <c r="B139" s="18" t="s">
        <v>1118</v>
      </c>
      <c r="C139" s="10" t="s">
        <v>1119</v>
      </c>
      <c r="D139" s="10" t="s">
        <v>19</v>
      </c>
      <c r="E139" s="10" t="s">
        <v>116</v>
      </c>
      <c r="F139" s="10">
        <f t="shared" si="62"/>
        <v>39</v>
      </c>
      <c r="G139" s="33">
        <v>10</v>
      </c>
      <c r="H139" s="43">
        <f t="shared" si="63"/>
        <v>-0.74358974358974361</v>
      </c>
      <c r="I139" s="10"/>
      <c r="J139" s="12"/>
      <c r="K139" s="12">
        <f t="shared" si="64"/>
        <v>0</v>
      </c>
      <c r="L139" s="38">
        <f>VLOOKUP(B139,[1]Ост_все!$F$2:$N$1022,9,0)</f>
        <v>1478</v>
      </c>
    </row>
    <row r="140" spans="1:12" s="9" customFormat="1" ht="126" customHeight="1" x14ac:dyDescent="0.3">
      <c r="A140" s="11"/>
      <c r="B140" s="18" t="s">
        <v>1124</v>
      </c>
      <c r="C140" s="10" t="s">
        <v>1125</v>
      </c>
      <c r="D140" s="10" t="s">
        <v>19</v>
      </c>
      <c r="E140" s="10" t="s">
        <v>116</v>
      </c>
      <c r="F140" s="10">
        <f t="shared" si="62"/>
        <v>39</v>
      </c>
      <c r="G140" s="33">
        <v>10</v>
      </c>
      <c r="H140" s="43">
        <f>G140/E140-1</f>
        <v>-0.74358974358974361</v>
      </c>
      <c r="I140" s="10"/>
      <c r="J140" s="12"/>
      <c r="K140" s="12">
        <f t="shared" si="64"/>
        <v>0</v>
      </c>
      <c r="L140" s="38">
        <f>VLOOKUP(B140,[1]Ост_все!$F$2:$N$1022,9,0)</f>
        <v>1828</v>
      </c>
    </row>
    <row r="141" spans="1:12" s="9" customFormat="1" ht="174.9" customHeight="1" x14ac:dyDescent="0.3">
      <c r="A141" s="11"/>
      <c r="B141" s="18" t="s">
        <v>1128</v>
      </c>
      <c r="C141" s="10" t="s">
        <v>1129</v>
      </c>
      <c r="D141" s="10" t="s">
        <v>19</v>
      </c>
      <c r="E141" s="10" t="s">
        <v>160</v>
      </c>
      <c r="F141" s="10">
        <f t="shared" si="62"/>
        <v>59</v>
      </c>
      <c r="G141" s="33">
        <v>13</v>
      </c>
      <c r="H141" s="43">
        <f>G141/E141-1</f>
        <v>-0.77966101694915257</v>
      </c>
      <c r="I141" s="10"/>
      <c r="J141" s="12"/>
      <c r="K141" s="12">
        <f t="shared" ref="K141:K144" si="65">IF(G141&gt;0,G141*J141,J141*F141)</f>
        <v>0</v>
      </c>
      <c r="L141" s="38">
        <f>VLOOKUP(B141,[1]Ост_все!$F$2:$N$1022,9,0)</f>
        <v>1362</v>
      </c>
    </row>
    <row r="142" spans="1:12" s="9" customFormat="1" ht="126" customHeight="1" x14ac:dyDescent="0.3">
      <c r="A142" s="11"/>
      <c r="B142" s="18" t="s">
        <v>1132</v>
      </c>
      <c r="C142" s="10" t="s">
        <v>1133</v>
      </c>
      <c r="D142" s="10" t="s">
        <v>19</v>
      </c>
      <c r="E142" s="10" t="s">
        <v>116</v>
      </c>
      <c r="F142" s="10">
        <f t="shared" si="62"/>
        <v>39</v>
      </c>
      <c r="G142" s="33">
        <v>13</v>
      </c>
      <c r="H142" s="43">
        <f t="shared" ref="H142:H144" si="66">G142/E142-1</f>
        <v>-0.66666666666666674</v>
      </c>
      <c r="I142" s="10"/>
      <c r="J142" s="12"/>
      <c r="K142" s="12">
        <f t="shared" si="65"/>
        <v>0</v>
      </c>
      <c r="L142" s="38">
        <f>VLOOKUP(B142,[1]Ост_все!$F$2:$N$1022,9,0)</f>
        <v>748</v>
      </c>
    </row>
    <row r="143" spans="1:12" s="9" customFormat="1" ht="126" customHeight="1" x14ac:dyDescent="0.3">
      <c r="A143" s="11"/>
      <c r="B143" s="18" t="s">
        <v>1134</v>
      </c>
      <c r="C143" s="10" t="s">
        <v>1135</v>
      </c>
      <c r="D143" s="10" t="s">
        <v>19</v>
      </c>
      <c r="E143" s="10" t="s">
        <v>116</v>
      </c>
      <c r="F143" s="10">
        <f t="shared" si="62"/>
        <v>39</v>
      </c>
      <c r="G143" s="33">
        <v>13</v>
      </c>
      <c r="H143" s="43">
        <f t="shared" si="66"/>
        <v>-0.66666666666666674</v>
      </c>
      <c r="I143" s="10"/>
      <c r="J143" s="12"/>
      <c r="K143" s="12">
        <f t="shared" si="65"/>
        <v>0</v>
      </c>
      <c r="L143" s="38">
        <f>VLOOKUP(B143,[1]Ост_все!$F$2:$N$1022,9,0)</f>
        <v>1732</v>
      </c>
    </row>
    <row r="144" spans="1:12" s="9" customFormat="1" ht="126" customHeight="1" x14ac:dyDescent="0.3">
      <c r="A144" s="11"/>
      <c r="B144" s="18" t="s">
        <v>1136</v>
      </c>
      <c r="C144" s="10" t="s">
        <v>1137</v>
      </c>
      <c r="D144" s="10" t="s">
        <v>19</v>
      </c>
      <c r="E144" s="10" t="s">
        <v>160</v>
      </c>
      <c r="F144" s="10">
        <f t="shared" si="62"/>
        <v>59</v>
      </c>
      <c r="G144" s="33">
        <v>13</v>
      </c>
      <c r="H144" s="43">
        <f t="shared" si="66"/>
        <v>-0.77966101694915257</v>
      </c>
      <c r="I144" s="10"/>
      <c r="J144" s="12"/>
      <c r="K144" s="12">
        <f t="shared" si="65"/>
        <v>0</v>
      </c>
      <c r="L144" s="38">
        <f>VLOOKUP(B144,[1]Ост_все!$F$2:$N$1022,9,0)</f>
        <v>812</v>
      </c>
    </row>
    <row r="145" spans="1:12" s="9" customFormat="1" ht="126" customHeight="1" x14ac:dyDescent="0.3">
      <c r="A145" s="11"/>
      <c r="B145" s="18" t="s">
        <v>1139</v>
      </c>
      <c r="C145" s="10" t="s">
        <v>1140</v>
      </c>
      <c r="D145" s="10" t="s">
        <v>19</v>
      </c>
      <c r="E145" s="10" t="s">
        <v>64</v>
      </c>
      <c r="F145" s="10">
        <f t="shared" ref="F145:F154" si="67">ROUND((((100-$J$2)/100)*E145),2)</f>
        <v>199</v>
      </c>
      <c r="G145" s="33">
        <v>38</v>
      </c>
      <c r="H145" s="43">
        <f t="shared" ref="H145:H154" si="68">G145/E145-1</f>
        <v>-0.80904522613065333</v>
      </c>
      <c r="I145" s="10"/>
      <c r="J145" s="12"/>
      <c r="K145" s="12">
        <f t="shared" ref="K145:K154" si="69">IF(G145&gt;0,G145*J145,J145*F145)</f>
        <v>0</v>
      </c>
      <c r="L145" s="38">
        <f>VLOOKUP(B145,[1]Ост_все!$F$2:$N$1022,9,0)</f>
        <v>993</v>
      </c>
    </row>
    <row r="146" spans="1:12" s="9" customFormat="1" ht="126" customHeight="1" x14ac:dyDescent="0.3">
      <c r="A146" s="11"/>
      <c r="B146" s="18" t="s">
        <v>1141</v>
      </c>
      <c r="C146" s="10" t="s">
        <v>1142</v>
      </c>
      <c r="D146" s="10" t="s">
        <v>19</v>
      </c>
      <c r="E146" s="10" t="s">
        <v>64</v>
      </c>
      <c r="F146" s="10">
        <f t="shared" si="67"/>
        <v>199</v>
      </c>
      <c r="G146" s="33">
        <v>38</v>
      </c>
      <c r="H146" s="43">
        <f t="shared" si="68"/>
        <v>-0.80904522613065333</v>
      </c>
      <c r="I146" s="10"/>
      <c r="J146" s="12"/>
      <c r="K146" s="12">
        <f t="shared" si="69"/>
        <v>0</v>
      </c>
      <c r="L146" s="38">
        <f>VLOOKUP(B146,[1]Ост_все!$F$2:$N$1022,9,0)</f>
        <v>1847</v>
      </c>
    </row>
    <row r="147" spans="1:12" s="9" customFormat="1" ht="126" customHeight="1" x14ac:dyDescent="0.3">
      <c r="A147" s="11"/>
      <c r="B147" s="18" t="s">
        <v>1143</v>
      </c>
      <c r="C147" s="10" t="s">
        <v>1144</v>
      </c>
      <c r="D147" s="10" t="s">
        <v>19</v>
      </c>
      <c r="E147" s="10" t="s">
        <v>64</v>
      </c>
      <c r="F147" s="10">
        <f t="shared" si="67"/>
        <v>199</v>
      </c>
      <c r="G147" s="33">
        <v>38</v>
      </c>
      <c r="H147" s="43">
        <f t="shared" si="68"/>
        <v>-0.80904522613065333</v>
      </c>
      <c r="I147" s="10"/>
      <c r="J147" s="12"/>
      <c r="K147" s="12">
        <f t="shared" si="69"/>
        <v>0</v>
      </c>
      <c r="L147" s="38">
        <f>VLOOKUP(B147,[1]Ост_все!$F$2:$N$1022,9,0)</f>
        <v>30</v>
      </c>
    </row>
    <row r="148" spans="1:12" s="9" customFormat="1" ht="126" customHeight="1" x14ac:dyDescent="0.3">
      <c r="A148" s="11"/>
      <c r="B148" s="18" t="s">
        <v>1145</v>
      </c>
      <c r="C148" s="10" t="s">
        <v>1146</v>
      </c>
      <c r="D148" s="10" t="s">
        <v>19</v>
      </c>
      <c r="E148" s="10" t="s">
        <v>64</v>
      </c>
      <c r="F148" s="10">
        <f t="shared" si="67"/>
        <v>199</v>
      </c>
      <c r="G148" s="33">
        <v>38</v>
      </c>
      <c r="H148" s="43">
        <f t="shared" si="68"/>
        <v>-0.80904522613065333</v>
      </c>
      <c r="I148" s="10"/>
      <c r="J148" s="12"/>
      <c r="K148" s="12">
        <f t="shared" si="69"/>
        <v>0</v>
      </c>
      <c r="L148" s="38">
        <f>VLOOKUP(B148,[1]Ост_все!$F$2:$N$1022,9,0)</f>
        <v>167</v>
      </c>
    </row>
    <row r="149" spans="1:12" s="9" customFormat="1" ht="126" customHeight="1" x14ac:dyDescent="0.3">
      <c r="A149" s="11"/>
      <c r="B149" s="18" t="s">
        <v>1147</v>
      </c>
      <c r="C149" s="10" t="s">
        <v>1148</v>
      </c>
      <c r="D149" s="10" t="s">
        <v>19</v>
      </c>
      <c r="E149" s="10" t="s">
        <v>64</v>
      </c>
      <c r="F149" s="10">
        <f t="shared" si="67"/>
        <v>199</v>
      </c>
      <c r="G149" s="33">
        <v>38</v>
      </c>
      <c r="H149" s="43">
        <f t="shared" si="68"/>
        <v>-0.80904522613065333</v>
      </c>
      <c r="I149" s="10"/>
      <c r="J149" s="12"/>
      <c r="K149" s="12">
        <f t="shared" si="69"/>
        <v>0</v>
      </c>
      <c r="L149" s="38">
        <f>VLOOKUP(B149,[1]Ост_все!$F$2:$N$1022,9,0)</f>
        <v>2427</v>
      </c>
    </row>
    <row r="150" spans="1:12" s="9" customFormat="1" ht="93.9" customHeight="1" x14ac:dyDescent="0.3">
      <c r="A150" s="11"/>
      <c r="B150" s="18" t="s">
        <v>1149</v>
      </c>
      <c r="C150" s="10" t="s">
        <v>1150</v>
      </c>
      <c r="D150" s="10" t="s">
        <v>19</v>
      </c>
      <c r="E150" s="10" t="s">
        <v>64</v>
      </c>
      <c r="F150" s="10">
        <f t="shared" si="67"/>
        <v>199</v>
      </c>
      <c r="G150" s="33">
        <v>38</v>
      </c>
      <c r="H150" s="43">
        <f t="shared" si="68"/>
        <v>-0.80904522613065333</v>
      </c>
      <c r="I150" s="10"/>
      <c r="J150" s="12"/>
      <c r="K150" s="12">
        <f t="shared" si="69"/>
        <v>0</v>
      </c>
      <c r="L150" s="38">
        <f>VLOOKUP(B150,[1]Ост_все!$F$2:$N$1022,9,0)</f>
        <v>138</v>
      </c>
    </row>
    <row r="151" spans="1:12" s="9" customFormat="1" ht="126" customHeight="1" x14ac:dyDescent="0.3">
      <c r="A151" s="11"/>
      <c r="B151" s="18" t="s">
        <v>1151</v>
      </c>
      <c r="C151" s="10" t="s">
        <v>1152</v>
      </c>
      <c r="D151" s="10" t="s">
        <v>19</v>
      </c>
      <c r="E151" s="10" t="s">
        <v>64</v>
      </c>
      <c r="F151" s="10">
        <f t="shared" si="67"/>
        <v>199</v>
      </c>
      <c r="G151" s="33">
        <v>38</v>
      </c>
      <c r="H151" s="43">
        <f t="shared" si="68"/>
        <v>-0.80904522613065333</v>
      </c>
      <c r="I151" s="10"/>
      <c r="J151" s="12"/>
      <c r="K151" s="12">
        <f t="shared" si="69"/>
        <v>0</v>
      </c>
      <c r="L151" s="38">
        <f>VLOOKUP(B151,[1]Ост_все!$F$2:$N$1022,9,0)</f>
        <v>1907</v>
      </c>
    </row>
    <row r="152" spans="1:12" s="9" customFormat="1" ht="126" customHeight="1" x14ac:dyDescent="0.3">
      <c r="A152" s="11"/>
      <c r="B152" s="18" t="s">
        <v>1153</v>
      </c>
      <c r="C152" s="10" t="s">
        <v>1154</v>
      </c>
      <c r="D152" s="10" t="s">
        <v>19</v>
      </c>
      <c r="E152" s="10" t="s">
        <v>64</v>
      </c>
      <c r="F152" s="10">
        <f t="shared" si="67"/>
        <v>199</v>
      </c>
      <c r="G152" s="33">
        <v>38</v>
      </c>
      <c r="H152" s="43">
        <f t="shared" si="68"/>
        <v>-0.80904522613065333</v>
      </c>
      <c r="I152" s="10"/>
      <c r="J152" s="12"/>
      <c r="K152" s="12">
        <f t="shared" si="69"/>
        <v>0</v>
      </c>
      <c r="L152" s="38">
        <f>VLOOKUP(B152,[1]Ост_все!$F$2:$N$1022,9,0)</f>
        <v>1617</v>
      </c>
    </row>
    <row r="153" spans="1:12" s="9" customFormat="1" ht="126" customHeight="1" x14ac:dyDescent="0.3">
      <c r="A153" s="11"/>
      <c r="B153" s="18" t="s">
        <v>1155</v>
      </c>
      <c r="C153" s="10" t="s">
        <v>1156</v>
      </c>
      <c r="D153" s="10" t="s">
        <v>19</v>
      </c>
      <c r="E153" s="10" t="s">
        <v>64</v>
      </c>
      <c r="F153" s="10">
        <f t="shared" si="67"/>
        <v>199</v>
      </c>
      <c r="G153" s="33">
        <v>38</v>
      </c>
      <c r="H153" s="43">
        <f t="shared" si="68"/>
        <v>-0.80904522613065333</v>
      </c>
      <c r="I153" s="10"/>
      <c r="J153" s="12"/>
      <c r="K153" s="12">
        <f t="shared" si="69"/>
        <v>0</v>
      </c>
      <c r="L153" s="38">
        <f>VLOOKUP(B153,[1]Ост_все!$F$2:$N$1022,9,0)</f>
        <v>426</v>
      </c>
    </row>
    <row r="154" spans="1:12" s="9" customFormat="1" ht="95.1" customHeight="1" x14ac:dyDescent="0.3">
      <c r="A154" s="11"/>
      <c r="B154" s="18" t="s">
        <v>1157</v>
      </c>
      <c r="C154" s="10" t="s">
        <v>1158</v>
      </c>
      <c r="D154" s="10" t="s">
        <v>19</v>
      </c>
      <c r="E154" s="10" t="s">
        <v>64</v>
      </c>
      <c r="F154" s="10">
        <f t="shared" si="67"/>
        <v>199</v>
      </c>
      <c r="G154" s="33">
        <v>38</v>
      </c>
      <c r="H154" s="43">
        <f t="shared" si="68"/>
        <v>-0.80904522613065333</v>
      </c>
      <c r="I154" s="10"/>
      <c r="J154" s="12"/>
      <c r="K154" s="12">
        <f t="shared" si="69"/>
        <v>0</v>
      </c>
      <c r="L154" s="38">
        <f>VLOOKUP(B154,[1]Ост_все!$F$2:$N$1022,9,0)</f>
        <v>95</v>
      </c>
    </row>
    <row r="155" spans="1:12" s="9" customFormat="1" ht="126" customHeight="1" x14ac:dyDescent="0.3">
      <c r="A155" s="11"/>
      <c r="B155" s="18" t="s">
        <v>1200</v>
      </c>
      <c r="C155" s="10" t="s">
        <v>1201</v>
      </c>
      <c r="D155" s="10" t="s">
        <v>19</v>
      </c>
      <c r="E155" s="10" t="s">
        <v>36</v>
      </c>
      <c r="F155" s="10">
        <f t="shared" ref="F155:F156" si="70">ROUND((((100-$J$2)/100)*E155),2)</f>
        <v>239</v>
      </c>
      <c r="G155" s="33">
        <v>36</v>
      </c>
      <c r="H155" s="43">
        <f t="shared" ref="H155:H156" si="71">G155/E155-1</f>
        <v>-0.84937238493723854</v>
      </c>
      <c r="I155" s="10" t="s">
        <v>56</v>
      </c>
      <c r="J155" s="12"/>
      <c r="K155" s="12">
        <f t="shared" ref="K155:K156" si="72">IF(G155&gt;0,G155*J155,J155*F155)</f>
        <v>0</v>
      </c>
      <c r="L155" s="38">
        <f>VLOOKUP(B155,[1]Ост_все!$F$2:$N$1022,9,0)</f>
        <v>1262</v>
      </c>
    </row>
    <row r="156" spans="1:12" s="9" customFormat="1" ht="126" customHeight="1" x14ac:dyDescent="0.3">
      <c r="A156" s="11"/>
      <c r="B156" s="18" t="s">
        <v>1202</v>
      </c>
      <c r="C156" s="10" t="s">
        <v>1203</v>
      </c>
      <c r="D156" s="10" t="s">
        <v>19</v>
      </c>
      <c r="E156" s="10" t="s">
        <v>50</v>
      </c>
      <c r="F156" s="10">
        <f t="shared" si="70"/>
        <v>89</v>
      </c>
      <c r="G156" s="33">
        <v>20</v>
      </c>
      <c r="H156" s="43">
        <f t="shared" si="71"/>
        <v>-0.7752808988764045</v>
      </c>
      <c r="I156" s="10" t="s">
        <v>56</v>
      </c>
      <c r="J156" s="12"/>
      <c r="K156" s="12">
        <f t="shared" si="72"/>
        <v>0</v>
      </c>
      <c r="L156" s="38">
        <f>VLOOKUP(B156,[1]Ост_все!$F$2:$N$1022,9,0)</f>
        <v>80</v>
      </c>
    </row>
    <row r="157" spans="1:12" s="9" customFormat="1" ht="81.900000000000006" customHeight="1" x14ac:dyDescent="0.3">
      <c r="A157" s="11"/>
      <c r="B157" s="18" t="s">
        <v>1252</v>
      </c>
      <c r="C157" s="10" t="s">
        <v>1253</v>
      </c>
      <c r="D157" s="10" t="s">
        <v>19</v>
      </c>
      <c r="E157" s="10" t="s">
        <v>33</v>
      </c>
      <c r="F157" s="10">
        <f t="shared" ref="F157:F158" si="73">ROUND((((100-$J$2)/100)*E157),2)</f>
        <v>649</v>
      </c>
      <c r="G157" s="33">
        <v>187</v>
      </c>
      <c r="H157" s="43">
        <f t="shared" ref="H157:H158" si="74">G157/E157-1</f>
        <v>-0.71186440677966101</v>
      </c>
      <c r="I157" s="10" t="s">
        <v>56</v>
      </c>
      <c r="J157" s="12"/>
      <c r="K157" s="12">
        <f t="shared" ref="K157:K158" si="75">IF(G157&gt;0,G157*J157,J157*F157)</f>
        <v>0</v>
      </c>
      <c r="L157" s="38">
        <f>VLOOKUP(B157,[1]Ост_все!$F$2:$N$1022,9,0)</f>
        <v>64</v>
      </c>
    </row>
    <row r="158" spans="1:12" s="9" customFormat="1" ht="86.1" customHeight="1" x14ac:dyDescent="0.3">
      <c r="A158" s="11"/>
      <c r="B158" s="18" t="s">
        <v>1254</v>
      </c>
      <c r="C158" s="10" t="s">
        <v>1255</v>
      </c>
      <c r="D158" s="10" t="s">
        <v>19</v>
      </c>
      <c r="E158" s="10" t="s">
        <v>36</v>
      </c>
      <c r="F158" s="10">
        <f t="shared" si="73"/>
        <v>239</v>
      </c>
      <c r="G158" s="33">
        <v>52</v>
      </c>
      <c r="H158" s="43">
        <f t="shared" si="74"/>
        <v>-0.78242677824267781</v>
      </c>
      <c r="I158" s="10" t="s">
        <v>56</v>
      </c>
      <c r="J158" s="12"/>
      <c r="K158" s="12">
        <f t="shared" si="75"/>
        <v>0</v>
      </c>
      <c r="L158" s="38">
        <f>VLOOKUP(B158,[1]Ост_все!$F$2:$N$1022,9,0)</f>
        <v>82</v>
      </c>
    </row>
    <row r="159" spans="1:12" s="1" customFormat="1" ht="15.9" customHeight="1" x14ac:dyDescent="0.4">
      <c r="A159" s="2"/>
      <c r="B159" s="3" t="s">
        <v>1305</v>
      </c>
      <c r="G159" s="36"/>
      <c r="H159" s="36"/>
      <c r="I159" s="2"/>
      <c r="J159" s="13">
        <f>SUM(J$8:J$158)</f>
        <v>0</v>
      </c>
      <c r="K159" s="13">
        <f>SUM(K$8:K$158)</f>
        <v>0</v>
      </c>
      <c r="L159" s="37"/>
    </row>
    <row r="160" spans="1:12" s="1" customFormat="1" ht="12.9" customHeight="1" x14ac:dyDescent="0.4">
      <c r="G160" s="36"/>
      <c r="H160" s="36"/>
      <c r="L160" s="37"/>
    </row>
    <row r="161" spans="2:12" s="1" customFormat="1" ht="12.9" customHeight="1" x14ac:dyDescent="0.4">
      <c r="G161" s="36"/>
      <c r="H161" s="36"/>
      <c r="L161" s="37"/>
    </row>
    <row r="162" spans="2:12" s="1" customFormat="1" ht="12.9" customHeight="1" x14ac:dyDescent="0.4">
      <c r="G162" s="36"/>
      <c r="H162" s="36"/>
      <c r="L162" s="37"/>
    </row>
    <row r="163" spans="2:12" s="1" customFormat="1" ht="51" customHeight="1" x14ac:dyDescent="0.2">
      <c r="B163" s="14" t="s">
        <v>1306</v>
      </c>
      <c r="C163" s="50"/>
      <c r="D163" s="50"/>
      <c r="E163" s="50" t="s">
        <v>1307</v>
      </c>
      <c r="F163" s="50"/>
      <c r="G163" s="51"/>
      <c r="H163" s="42"/>
      <c r="J163" s="52" t="s">
        <v>1308</v>
      </c>
      <c r="K163" s="52"/>
      <c r="L163" s="37"/>
    </row>
    <row r="164" spans="2:12" s="1" customFormat="1" ht="54" customHeight="1" x14ac:dyDescent="0.4">
      <c r="B164" s="14" t="s">
        <v>1309</v>
      </c>
      <c r="G164" s="36"/>
      <c r="H164" s="36"/>
      <c r="L164" s="37"/>
    </row>
  </sheetData>
  <autoFilter ref="A7:L159" xr:uid="{00000000-0001-0000-0000-000000000000}"/>
  <mergeCells count="16">
    <mergeCell ref="F1:G5"/>
    <mergeCell ref="C2:E2"/>
    <mergeCell ref="C3:E3"/>
    <mergeCell ref="C4:E4"/>
    <mergeCell ref="A6:A7"/>
    <mergeCell ref="B6:B7"/>
    <mergeCell ref="C6:C7"/>
    <mergeCell ref="D6:D7"/>
    <mergeCell ref="E6:G6"/>
    <mergeCell ref="C163:D163"/>
    <mergeCell ref="E163:G163"/>
    <mergeCell ref="J163:K163"/>
    <mergeCell ref="H6:H7"/>
    <mergeCell ref="I6:I7"/>
    <mergeCell ref="J6:J7"/>
    <mergeCell ref="K6:K7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полный прайс</vt:lpstr>
      <vt:lpstr>новинки</vt:lpstr>
      <vt:lpstr>СПЕЦПРЕДЛОЖЕНИЕ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Ширяева Ирина Викторовна</dc:creator>
  <cp:lastModifiedBy>Кевбрина Татьяна Николаевна</cp:lastModifiedBy>
  <dcterms:created xsi:type="dcterms:W3CDTF">2024-11-06T18:40:01Z</dcterms:created>
  <dcterms:modified xsi:type="dcterms:W3CDTF">2024-11-12T09:19:30Z</dcterms:modified>
</cp:coreProperties>
</file>