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definedNames>
    <definedName name="_xlnm._FilterDatabase" localSheetId="0" hidden="1">TDSheet!$A$5:$R$5</definedName>
  </definedNames>
  <calcPr calcId="145621" refMode="R1C1"/>
</workbook>
</file>

<file path=xl/calcChain.xml><?xml version="1.0" encoding="utf-8"?>
<calcChain xmlns="http://schemas.openxmlformats.org/spreadsheetml/2006/main">
  <c r="I525" i="1" l="1"/>
  <c r="I524" i="1"/>
  <c r="I523" i="1"/>
  <c r="I522" i="1"/>
  <c r="I521" i="1"/>
  <c r="I520" i="1"/>
  <c r="I519" i="1"/>
  <c r="I518" i="1"/>
  <c r="I517" i="1"/>
  <c r="I513" i="1"/>
  <c r="I501" i="1"/>
  <c r="I492" i="1"/>
  <c r="I491" i="1"/>
  <c r="I490" i="1"/>
  <c r="I489" i="1"/>
  <c r="I488" i="1"/>
  <c r="I487" i="1"/>
  <c r="I486" i="1"/>
  <c r="I485" i="1"/>
  <c r="I484" i="1"/>
  <c r="I483" i="1"/>
  <c r="I482" i="1"/>
  <c r="I481" i="1"/>
  <c r="I480" i="1"/>
  <c r="I479" i="1"/>
  <c r="I478" i="1"/>
  <c r="I477" i="1"/>
  <c r="I476" i="1"/>
  <c r="I475" i="1"/>
  <c r="I474" i="1"/>
  <c r="I473" i="1"/>
  <c r="I462" i="1"/>
  <c r="I461" i="1"/>
  <c r="I460" i="1"/>
  <c r="I459" i="1"/>
  <c r="I458" i="1"/>
  <c r="I457" i="1"/>
  <c r="I456" i="1"/>
  <c r="I455" i="1"/>
  <c r="I454" i="1"/>
  <c r="I453" i="1"/>
  <c r="I452" i="1"/>
  <c r="I451" i="1"/>
  <c r="I450" i="1"/>
  <c r="I449" i="1"/>
  <c r="I448" i="1"/>
  <c r="I447" i="1"/>
  <c r="I446" i="1"/>
  <c r="I445" i="1"/>
  <c r="I444" i="1"/>
  <c r="I443" i="1"/>
  <c r="I442" i="1"/>
  <c r="I441" i="1"/>
  <c r="I436" i="1"/>
  <c r="I435" i="1"/>
  <c r="I431" i="1"/>
  <c r="I430" i="1"/>
  <c r="I429" i="1"/>
  <c r="I428" i="1"/>
  <c r="I427" i="1"/>
  <c r="I426" i="1"/>
  <c r="I425" i="1"/>
  <c r="I424" i="1"/>
  <c r="I423" i="1"/>
  <c r="I422" i="1"/>
  <c r="I421" i="1"/>
  <c r="I416" i="1"/>
  <c r="I415" i="1"/>
  <c r="I414" i="1"/>
  <c r="I413" i="1"/>
  <c r="I412" i="1"/>
  <c r="I411" i="1"/>
  <c r="I410" i="1"/>
  <c r="I409" i="1"/>
  <c r="I408" i="1"/>
  <c r="I407" i="1"/>
  <c r="I406" i="1"/>
  <c r="I405" i="1"/>
  <c r="I404" i="1"/>
  <c r="I403" i="1"/>
  <c r="I402" i="1"/>
  <c r="I401" i="1"/>
  <c r="I400" i="1"/>
  <c r="I399" i="1"/>
  <c r="I398" i="1"/>
  <c r="I397" i="1"/>
  <c r="I396" i="1"/>
  <c r="I395"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L7" i="1" l="1"/>
  <c r="L8" i="1"/>
  <c r="L9" i="1"/>
  <c r="L10" i="1"/>
  <c r="L11" i="1"/>
  <c r="L6" i="1"/>
  <c r="L12" i="1"/>
  <c r="L13" i="1"/>
  <c r="J13" i="1"/>
  <c r="L14" i="1"/>
  <c r="J14" i="1"/>
  <c r="I394" i="1" l="1"/>
  <c r="I393" i="1"/>
  <c r="L393" i="1" s="1"/>
  <c r="L526" i="1"/>
  <c r="L527" i="1"/>
  <c r="I529" i="1"/>
  <c r="L529" i="1" s="1"/>
  <c r="I530" i="1"/>
  <c r="L530" i="1" s="1"/>
  <c r="I531" i="1"/>
  <c r="L531" i="1" s="1"/>
  <c r="I532" i="1"/>
  <c r="L532" i="1" s="1"/>
  <c r="I533" i="1"/>
  <c r="L533" i="1" s="1"/>
  <c r="I534" i="1"/>
  <c r="L534" i="1" s="1"/>
  <c r="I535" i="1"/>
  <c r="L535" i="1" s="1"/>
  <c r="I536" i="1"/>
  <c r="L536" i="1" s="1"/>
  <c r="I528" i="1"/>
  <c r="L528" i="1" s="1"/>
  <c r="I516" i="1"/>
  <c r="L516" i="1" s="1"/>
  <c r="I515" i="1"/>
  <c r="L515" i="1" s="1"/>
  <c r="I514" i="1"/>
  <c r="L514" i="1" s="1"/>
  <c r="I512" i="1"/>
  <c r="L512" i="1" s="1"/>
  <c r="I511" i="1"/>
  <c r="L511" i="1" s="1"/>
  <c r="I510" i="1"/>
  <c r="L510" i="1" s="1"/>
  <c r="I509" i="1"/>
  <c r="L509" i="1" s="1"/>
  <c r="I508" i="1"/>
  <c r="L508" i="1" s="1"/>
  <c r="I507" i="1"/>
  <c r="L507" i="1" s="1"/>
  <c r="I506" i="1"/>
  <c r="L506" i="1" s="1"/>
  <c r="I505" i="1"/>
  <c r="L505" i="1" s="1"/>
  <c r="I504" i="1"/>
  <c r="L504" i="1" s="1"/>
  <c r="I503" i="1"/>
  <c r="L503" i="1" s="1"/>
  <c r="I502" i="1"/>
  <c r="L502" i="1" s="1"/>
  <c r="I500" i="1"/>
  <c r="L500" i="1" s="1"/>
  <c r="I499" i="1"/>
  <c r="L499" i="1" s="1"/>
  <c r="I498" i="1"/>
  <c r="L498" i="1" s="1"/>
  <c r="I497" i="1"/>
  <c r="L497" i="1" s="1"/>
  <c r="I496" i="1"/>
  <c r="L496" i="1" s="1"/>
  <c r="I495" i="1"/>
  <c r="L495" i="1" s="1"/>
  <c r="I494" i="1"/>
  <c r="L494" i="1" s="1"/>
  <c r="I493" i="1"/>
  <c r="L493" i="1" s="1"/>
  <c r="I464" i="1"/>
  <c r="L464" i="1" s="1"/>
  <c r="I465" i="1"/>
  <c r="L465" i="1" s="1"/>
  <c r="I466" i="1"/>
  <c r="L466" i="1" s="1"/>
  <c r="I467" i="1"/>
  <c r="L467" i="1" s="1"/>
  <c r="I468" i="1"/>
  <c r="L468" i="1" s="1"/>
  <c r="I469" i="1"/>
  <c r="L469" i="1" s="1"/>
  <c r="I470" i="1"/>
  <c r="L470" i="1" s="1"/>
  <c r="I471" i="1"/>
  <c r="L471" i="1" s="1"/>
  <c r="I472" i="1"/>
  <c r="L472" i="1" s="1"/>
  <c r="I463" i="1"/>
  <c r="L463" i="1" s="1"/>
  <c r="I438" i="1"/>
  <c r="L438" i="1" s="1"/>
  <c r="I439" i="1"/>
  <c r="L439" i="1" s="1"/>
  <c r="I440" i="1"/>
  <c r="L440" i="1" s="1"/>
  <c r="I437" i="1"/>
  <c r="L437" i="1" s="1"/>
  <c r="I433" i="1"/>
  <c r="L433" i="1" s="1"/>
  <c r="I434" i="1"/>
  <c r="L434" i="1" s="1"/>
  <c r="I432" i="1"/>
  <c r="L432" i="1" s="1"/>
  <c r="I418" i="1"/>
  <c r="L418" i="1" s="1"/>
  <c r="I419" i="1"/>
  <c r="L419" i="1" s="1"/>
  <c r="I420" i="1"/>
  <c r="L420" i="1" s="1"/>
  <c r="I417" i="1"/>
  <c r="L417" i="1" s="1"/>
  <c r="L488" i="1"/>
  <c r="L487" i="1"/>
  <c r="L486" i="1"/>
  <c r="L485" i="1"/>
  <c r="L480" i="1"/>
  <c r="L479" i="1"/>
  <c r="L478" i="1"/>
  <c r="L477" i="1"/>
  <c r="L475" i="1"/>
  <c r="L474" i="1"/>
  <c r="L453" i="1"/>
  <c r="L452" i="1"/>
  <c r="L451" i="1"/>
  <c r="L450" i="1"/>
  <c r="L449" i="1"/>
  <c r="L448" i="1"/>
  <c r="L447" i="1"/>
  <c r="L446" i="1"/>
  <c r="L445" i="1"/>
  <c r="L443" i="1"/>
  <c r="L442" i="1"/>
  <c r="L441" i="1"/>
  <c r="L436" i="1"/>
  <c r="L430" i="1"/>
  <c r="L428" i="1"/>
  <c r="L425" i="1"/>
  <c r="L423" i="1"/>
  <c r="L422" i="1"/>
  <c r="L421" i="1"/>
  <c r="L409" i="1"/>
  <c r="L408" i="1"/>
  <c r="L407" i="1"/>
  <c r="L406" i="1"/>
  <c r="L405" i="1"/>
  <c r="L404" i="1"/>
  <c r="L403" i="1"/>
  <c r="L402" i="1"/>
  <c r="L401" i="1"/>
  <c r="L400" i="1"/>
  <c r="L394" i="1"/>
  <c r="L376" i="1"/>
  <c r="L375" i="1"/>
  <c r="L374" i="1"/>
  <c r="L373" i="1"/>
  <c r="L372" i="1"/>
  <c r="L371" i="1"/>
  <c r="L357" i="1"/>
  <c r="L356" i="1"/>
  <c r="L350" i="1"/>
  <c r="L349" i="1"/>
  <c r="L348" i="1"/>
  <c r="L347" i="1"/>
  <c r="L346" i="1"/>
  <c r="L344" i="1"/>
  <c r="L343" i="1"/>
  <c r="L342" i="1"/>
  <c r="L341" i="1"/>
  <c r="L332" i="1"/>
  <c r="L331" i="1"/>
  <c r="L326" i="1"/>
  <c r="L324" i="1"/>
  <c r="L322" i="1"/>
  <c r="L317" i="1"/>
  <c r="L315" i="1"/>
  <c r="L314" i="1"/>
  <c r="L312" i="1"/>
  <c r="L311" i="1"/>
  <c r="L310" i="1"/>
  <c r="L309" i="1"/>
  <c r="L308" i="1"/>
  <c r="L307" i="1"/>
  <c r="L306" i="1"/>
  <c r="L305" i="1"/>
  <c r="L304" i="1"/>
  <c r="L303" i="1"/>
  <c r="L298" i="1"/>
  <c r="L297" i="1"/>
  <c r="L296" i="1"/>
  <c r="L286" i="1"/>
  <c r="L285" i="1"/>
  <c r="L278" i="1"/>
  <c r="L273" i="1"/>
  <c r="L272" i="1"/>
  <c r="L271" i="1"/>
  <c r="L270" i="1"/>
  <c r="L268" i="1"/>
  <c r="L267" i="1"/>
  <c r="L266" i="1"/>
  <c r="L265" i="1"/>
  <c r="L264" i="1"/>
  <c r="L263" i="1"/>
  <c r="L261" i="1"/>
  <c r="L260" i="1"/>
  <c r="L257" i="1"/>
  <c r="L256" i="1"/>
  <c r="L244" i="1"/>
  <c r="L237" i="1"/>
  <c r="L236" i="1"/>
  <c r="L235" i="1"/>
  <c r="L234" i="1"/>
  <c r="L233" i="1"/>
  <c r="L232" i="1"/>
  <c r="L231" i="1"/>
  <c r="L230" i="1"/>
  <c r="L223" i="1"/>
  <c r="L222" i="1"/>
  <c r="L221" i="1"/>
  <c r="L219" i="1"/>
  <c r="L218" i="1"/>
  <c r="L217" i="1"/>
  <c r="L216" i="1"/>
  <c r="L214" i="1"/>
  <c r="L211" i="1"/>
  <c r="L210" i="1"/>
  <c r="L203" i="1"/>
  <c r="L202" i="1"/>
  <c r="L201" i="1"/>
  <c r="L199" i="1"/>
  <c r="L198" i="1"/>
  <c r="L197" i="1"/>
  <c r="L196" i="1"/>
  <c r="L194" i="1"/>
  <c r="L193" i="1"/>
  <c r="L189" i="1"/>
  <c r="L183" i="1"/>
  <c r="L180" i="1"/>
  <c r="L179" i="1"/>
  <c r="L178" i="1"/>
  <c r="L177" i="1"/>
  <c r="L176" i="1"/>
  <c r="L175" i="1"/>
  <c r="L174" i="1"/>
  <c r="L173" i="1"/>
  <c r="L172" i="1"/>
  <c r="L161" i="1"/>
  <c r="L158" i="1"/>
  <c r="L157" i="1"/>
  <c r="L155" i="1"/>
  <c r="L154" i="1"/>
  <c r="L152" i="1"/>
  <c r="L151" i="1"/>
  <c r="L150" i="1"/>
  <c r="L148" i="1"/>
  <c r="L147" i="1"/>
  <c r="L146" i="1"/>
  <c r="L145" i="1"/>
  <c r="L144" i="1"/>
  <c r="L143" i="1"/>
  <c r="L141" i="1"/>
  <c r="L140" i="1"/>
  <c r="L139" i="1"/>
  <c r="L138" i="1"/>
  <c r="L137" i="1"/>
  <c r="L135" i="1"/>
  <c r="L134" i="1"/>
  <c r="L132" i="1"/>
  <c r="L131" i="1"/>
  <c r="L130" i="1"/>
  <c r="L124" i="1"/>
  <c r="L116" i="1"/>
  <c r="L105" i="1"/>
  <c r="L92" i="1"/>
  <c r="L91" i="1"/>
  <c r="L90" i="1"/>
  <c r="L89" i="1"/>
  <c r="L83" i="1"/>
  <c r="L82" i="1"/>
  <c r="L81" i="1"/>
  <c r="L79" i="1"/>
  <c r="L72" i="1"/>
  <c r="L71" i="1"/>
  <c r="L70" i="1"/>
  <c r="L69" i="1"/>
  <c r="L61" i="1"/>
  <c r="L60" i="1"/>
  <c r="L59" i="1"/>
  <c r="L58" i="1"/>
  <c r="L56" i="1"/>
  <c r="L55" i="1"/>
  <c r="L54" i="1"/>
  <c r="L53" i="1"/>
  <c r="L52" i="1"/>
  <c r="L50" i="1"/>
  <c r="L49" i="1"/>
  <c r="L48" i="1"/>
  <c r="L47" i="1"/>
  <c r="L46" i="1"/>
  <c r="L525" i="1"/>
  <c r="L524" i="1"/>
  <c r="L523" i="1"/>
  <c r="L522" i="1"/>
  <c r="L521" i="1"/>
  <c r="L520" i="1"/>
  <c r="L519" i="1"/>
  <c r="L518" i="1"/>
  <c r="L517" i="1"/>
  <c r="L513" i="1"/>
  <c r="L501" i="1"/>
  <c r="L492" i="1"/>
  <c r="L491" i="1"/>
  <c r="L490" i="1"/>
  <c r="L489" i="1"/>
  <c r="L484" i="1"/>
  <c r="L483" i="1"/>
  <c r="L482" i="1"/>
  <c r="L481" i="1"/>
  <c r="L476" i="1"/>
  <c r="L473" i="1"/>
  <c r="L462" i="1"/>
  <c r="L461" i="1"/>
  <c r="L460" i="1"/>
  <c r="L459" i="1"/>
  <c r="L458" i="1"/>
  <c r="L457" i="1"/>
  <c r="L456" i="1"/>
  <c r="L455" i="1"/>
  <c r="L454" i="1"/>
  <c r="L444" i="1"/>
  <c r="L435" i="1"/>
  <c r="L431" i="1"/>
  <c r="L429" i="1"/>
  <c r="L427" i="1"/>
  <c r="L426" i="1"/>
  <c r="L424" i="1"/>
  <c r="L416" i="1"/>
  <c r="L415" i="1"/>
  <c r="L414" i="1"/>
  <c r="L413" i="1"/>
  <c r="L412" i="1"/>
  <c r="L411" i="1"/>
  <c r="L410" i="1"/>
  <c r="L399" i="1"/>
  <c r="L398" i="1"/>
  <c r="L397" i="1"/>
  <c r="L396" i="1"/>
  <c r="L395" i="1"/>
  <c r="L392" i="1"/>
  <c r="L391" i="1"/>
  <c r="L390" i="1"/>
  <c r="L389" i="1"/>
  <c r="L388" i="1"/>
  <c r="L387" i="1"/>
  <c r="L386" i="1"/>
  <c r="L385" i="1"/>
  <c r="L384" i="1"/>
  <c r="L383" i="1"/>
  <c r="L382" i="1"/>
  <c r="L381" i="1"/>
  <c r="L380" i="1"/>
  <c r="L379" i="1"/>
  <c r="L378" i="1"/>
  <c r="L377" i="1"/>
  <c r="L370" i="1"/>
  <c r="L369" i="1"/>
  <c r="L368" i="1"/>
  <c r="L367" i="1"/>
  <c r="L366" i="1"/>
  <c r="L365" i="1"/>
  <c r="L364" i="1"/>
  <c r="L363" i="1"/>
  <c r="L362" i="1"/>
  <c r="L361" i="1"/>
  <c r="L360" i="1"/>
  <c r="L359" i="1"/>
  <c r="L358" i="1"/>
  <c r="L355" i="1"/>
  <c r="L354" i="1"/>
  <c r="L353" i="1"/>
  <c r="L352" i="1"/>
  <c r="L351" i="1"/>
  <c r="L345" i="1"/>
  <c r="L340" i="1"/>
  <c r="L339" i="1"/>
  <c r="L338" i="1"/>
  <c r="L337" i="1"/>
  <c r="L336" i="1"/>
  <c r="L335" i="1"/>
  <c r="L334" i="1"/>
  <c r="L333" i="1"/>
  <c r="L330" i="1"/>
  <c r="L329" i="1"/>
  <c r="L328" i="1"/>
  <c r="L327" i="1"/>
  <c r="L325" i="1"/>
  <c r="L323" i="1"/>
  <c r="L321" i="1"/>
  <c r="L320" i="1"/>
  <c r="L319" i="1"/>
  <c r="L318" i="1"/>
  <c r="L316" i="1"/>
  <c r="L313" i="1"/>
  <c r="L302" i="1"/>
  <c r="L301" i="1"/>
  <c r="L300" i="1"/>
  <c r="L299" i="1"/>
  <c r="L295" i="1"/>
  <c r="L294" i="1"/>
  <c r="L293" i="1"/>
  <c r="L292" i="1"/>
  <c r="L291" i="1"/>
  <c r="L290" i="1"/>
  <c r="L289" i="1"/>
  <c r="L288" i="1"/>
  <c r="L287" i="1"/>
  <c r="L284" i="1"/>
  <c r="L283" i="1"/>
  <c r="L282" i="1"/>
  <c r="L281" i="1"/>
  <c r="L280" i="1"/>
  <c r="L279" i="1"/>
  <c r="L277" i="1"/>
  <c r="L276" i="1"/>
  <c r="L275" i="1"/>
  <c r="L274" i="1"/>
  <c r="L269" i="1"/>
  <c r="L262" i="1"/>
  <c r="L259" i="1"/>
  <c r="L258" i="1"/>
  <c r="L255" i="1"/>
  <c r="L254" i="1"/>
  <c r="L253" i="1"/>
  <c r="L252" i="1"/>
  <c r="L251" i="1"/>
  <c r="L250" i="1"/>
  <c r="L249" i="1"/>
  <c r="L248" i="1"/>
  <c r="L247" i="1"/>
  <c r="L246" i="1"/>
  <c r="L245" i="1"/>
  <c r="L243" i="1"/>
  <c r="L242" i="1"/>
  <c r="L241" i="1"/>
  <c r="L240" i="1"/>
  <c r="L239" i="1"/>
  <c r="L238" i="1"/>
  <c r="L229" i="1"/>
  <c r="L228" i="1"/>
  <c r="L227" i="1"/>
  <c r="L226" i="1"/>
  <c r="L225" i="1"/>
  <c r="L224" i="1"/>
  <c r="L220" i="1"/>
  <c r="L215" i="1"/>
  <c r="L213" i="1"/>
  <c r="L212" i="1"/>
  <c r="L209" i="1"/>
  <c r="L208" i="1"/>
  <c r="L207" i="1"/>
  <c r="L206" i="1"/>
  <c r="L205" i="1"/>
  <c r="L204" i="1"/>
  <c r="L200" i="1"/>
  <c r="L195" i="1"/>
  <c r="L192" i="1"/>
  <c r="L191" i="1"/>
  <c r="L190" i="1"/>
  <c r="L188" i="1"/>
  <c r="L187" i="1"/>
  <c r="L186" i="1"/>
  <c r="L185" i="1"/>
  <c r="L184" i="1"/>
  <c r="L182" i="1"/>
  <c r="L181" i="1"/>
  <c r="L171" i="1"/>
  <c r="L170" i="1"/>
  <c r="L169" i="1"/>
  <c r="L168" i="1"/>
  <c r="L167" i="1"/>
  <c r="L166" i="1"/>
  <c r="L165" i="1"/>
  <c r="L164" i="1"/>
  <c r="L163" i="1"/>
  <c r="L162" i="1"/>
  <c r="L160" i="1"/>
  <c r="L159" i="1"/>
  <c r="L156" i="1"/>
  <c r="L153" i="1"/>
  <c r="L149" i="1"/>
  <c r="L142" i="1"/>
  <c r="L136" i="1"/>
  <c r="L133" i="1"/>
  <c r="L129" i="1"/>
  <c r="L128" i="1"/>
  <c r="L127" i="1"/>
  <c r="L126" i="1"/>
  <c r="L125" i="1"/>
  <c r="L123" i="1"/>
  <c r="L122" i="1"/>
  <c r="L121" i="1"/>
  <c r="L120" i="1"/>
  <c r="L119" i="1"/>
  <c r="L118" i="1"/>
  <c r="L117" i="1"/>
  <c r="L115" i="1"/>
  <c r="L114" i="1"/>
  <c r="L113" i="1"/>
  <c r="L112" i="1"/>
  <c r="L111" i="1"/>
  <c r="L110" i="1"/>
  <c r="L109" i="1"/>
  <c r="L108" i="1"/>
  <c r="L107" i="1"/>
  <c r="L106" i="1"/>
  <c r="L104" i="1"/>
  <c r="L103" i="1"/>
  <c r="L102" i="1"/>
  <c r="L101" i="1"/>
  <c r="L100" i="1"/>
  <c r="L99" i="1"/>
  <c r="L98" i="1"/>
  <c r="L97" i="1"/>
  <c r="L96" i="1"/>
  <c r="L95" i="1"/>
  <c r="L94" i="1"/>
  <c r="L93" i="1"/>
  <c r="L88" i="1"/>
  <c r="L87" i="1"/>
  <c r="L86" i="1"/>
  <c r="L85" i="1"/>
  <c r="L84" i="1"/>
  <c r="L80" i="1"/>
  <c r="L78" i="1"/>
  <c r="L77" i="1"/>
  <c r="L76" i="1"/>
  <c r="L75" i="1"/>
  <c r="L74" i="1"/>
  <c r="L73" i="1"/>
  <c r="L68" i="1"/>
  <c r="L67" i="1"/>
  <c r="L66" i="1"/>
  <c r="L65" i="1"/>
  <c r="L64" i="1"/>
  <c r="L63" i="1"/>
  <c r="L62" i="1"/>
  <c r="L57" i="1"/>
  <c r="L51"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 i="1" s="1"/>
  <c r="J16" i="1" l="1"/>
  <c r="J15" i="1"/>
  <c r="J18" i="1" l="1"/>
  <c r="J19" i="1"/>
  <c r="J134" i="1" l="1"/>
  <c r="J77" i="1" l="1"/>
  <c r="J78" i="1"/>
  <c r="J536" i="1"/>
  <c r="J22" i="1" l="1"/>
  <c r="J383" i="1" l="1"/>
  <c r="J261" i="1"/>
  <c r="J211" i="1"/>
  <c r="J200" i="1" l="1"/>
  <c r="J20" i="1"/>
  <c r="J21" i="1"/>
  <c r="J119" i="1"/>
  <c r="J74" i="1"/>
  <c r="J75" i="1"/>
  <c r="J418" i="1" l="1"/>
  <c r="J490" i="1"/>
  <c r="J366" i="1"/>
  <c r="J279" i="1"/>
  <c r="J24" i="1" l="1"/>
  <c r="J25" i="1"/>
  <c r="J26" i="1"/>
  <c r="J27" i="1"/>
  <c r="J28" i="1"/>
  <c r="J31" i="1"/>
  <c r="J30" i="1"/>
  <c r="J29" i="1"/>
  <c r="J23" i="1" l="1"/>
  <c r="J525" i="1" l="1"/>
  <c r="J33" i="1" l="1"/>
  <c r="J32" i="1"/>
  <c r="J363" i="1" l="1"/>
  <c r="J518" i="1" l="1"/>
  <c r="J528" i="1"/>
  <c r="J529" i="1"/>
  <c r="J530" i="1"/>
  <c r="J531" i="1"/>
  <c r="J532" i="1"/>
  <c r="J533" i="1"/>
  <c r="J534" i="1"/>
  <c r="J535" i="1"/>
  <c r="J519" i="1"/>
  <c r="J520" i="1"/>
  <c r="J521" i="1"/>
  <c r="J522" i="1"/>
  <c r="J523" i="1"/>
  <c r="J524" i="1"/>
  <c r="J278" i="1" l="1"/>
  <c r="J244" i="1" l="1"/>
  <c r="J156" i="1" l="1"/>
  <c r="J392" i="1" l="1"/>
  <c r="J153" i="1" l="1"/>
  <c r="J154" i="1"/>
  <c r="J441" i="1"/>
  <c r="J442" i="1"/>
  <c r="J190" i="1" l="1"/>
  <c r="J191" i="1"/>
  <c r="J362" i="1" l="1"/>
  <c r="J131" i="1"/>
  <c r="J250" i="1" l="1"/>
  <c r="J251" i="1" l="1"/>
  <c r="J455" i="1" l="1"/>
  <c r="J456" i="1"/>
  <c r="J457" i="1"/>
  <c r="J458" i="1"/>
  <c r="J459" i="1"/>
  <c r="J460" i="1"/>
  <c r="J275" i="1" l="1"/>
  <c r="J133" i="1" l="1"/>
  <c r="J292" i="1"/>
  <c r="J121" i="1" l="1"/>
  <c r="J208" i="1"/>
  <c r="J253" i="1"/>
  <c r="J379" i="1" l="1"/>
  <c r="J46" i="1" l="1"/>
  <c r="J47" i="1"/>
  <c r="J48" i="1"/>
  <c r="J49" i="1"/>
  <c r="J50" i="1"/>
  <c r="J245" i="1"/>
  <c r="J246" i="1"/>
  <c r="J213" i="1"/>
  <c r="J35" i="1"/>
  <c r="J36" i="1"/>
  <c r="J37" i="1"/>
  <c r="J96" i="1" l="1"/>
  <c r="J39" i="1" l="1"/>
  <c r="J40" i="1"/>
  <c r="J41" i="1"/>
  <c r="J42" i="1"/>
  <c r="J43" i="1"/>
  <c r="J44" i="1"/>
  <c r="J185" i="1" l="1"/>
  <c r="J303" i="1" l="1"/>
  <c r="J304" i="1"/>
  <c r="J305" i="1"/>
  <c r="J110" i="1" l="1"/>
  <c r="J85" i="1" l="1"/>
  <c r="J86" i="1"/>
  <c r="J87" i="1"/>
  <c r="J52" i="1"/>
  <c r="J53" i="1"/>
  <c r="J54" i="1"/>
  <c r="J55" i="1"/>
  <c r="J56" i="1"/>
  <c r="J58" i="1"/>
  <c r="J59" i="1"/>
  <c r="J280" i="1"/>
  <c r="J361" i="1" l="1"/>
  <c r="J299" i="1" l="1"/>
  <c r="J172" i="1" l="1"/>
  <c r="J173" i="1"/>
  <c r="J174" i="1"/>
  <c r="J175" i="1"/>
  <c r="J503" i="1" l="1"/>
  <c r="J504" i="1"/>
  <c r="J120" i="1"/>
  <c r="J182" i="1"/>
  <c r="J181" i="1" l="1"/>
  <c r="J63" i="1" l="1"/>
  <c r="J64" i="1"/>
  <c r="J65" i="1"/>
  <c r="J66" i="1"/>
  <c r="J67" i="1"/>
  <c r="J69" i="1"/>
  <c r="J70" i="1"/>
  <c r="J71" i="1"/>
  <c r="J72" i="1"/>
  <c r="J76" i="1"/>
  <c r="J79" i="1"/>
  <c r="J80" i="1"/>
  <c r="J81" i="1"/>
  <c r="J82" i="1"/>
  <c r="J83" i="1"/>
  <c r="J94" i="1"/>
  <c r="J95" i="1"/>
  <c r="J97" i="1"/>
  <c r="J98" i="1"/>
  <c r="J99" i="1"/>
  <c r="J102" i="1"/>
  <c r="J103" i="1"/>
  <c r="J105" i="1"/>
  <c r="J106" i="1"/>
  <c r="J107" i="1"/>
  <c r="J108" i="1"/>
  <c r="J109" i="1"/>
  <c r="J111" i="1"/>
  <c r="J112" i="1"/>
  <c r="J114" i="1"/>
  <c r="J115" i="1"/>
  <c r="J116" i="1"/>
  <c r="J118" i="1"/>
  <c r="J122" i="1"/>
  <c r="J124" i="1"/>
  <c r="J126" i="1"/>
  <c r="J128" i="1"/>
  <c r="J129" i="1"/>
  <c r="J130" i="1"/>
  <c r="J132" i="1"/>
  <c r="J135" i="1"/>
  <c r="J137" i="1"/>
  <c r="J138" i="1"/>
  <c r="J139" i="1"/>
  <c r="J140" i="1"/>
  <c r="J141" i="1"/>
  <c r="J143" i="1"/>
  <c r="J144" i="1"/>
  <c r="J145" i="1"/>
  <c r="J146" i="1"/>
  <c r="J147" i="1"/>
  <c r="J148" i="1"/>
  <c r="J150" i="1"/>
  <c r="J151" i="1"/>
  <c r="J152" i="1"/>
  <c r="J155" i="1"/>
  <c r="J157" i="1"/>
  <c r="J158" i="1"/>
  <c r="J160" i="1"/>
  <c r="J161" i="1"/>
  <c r="J162" i="1"/>
  <c r="J163" i="1"/>
  <c r="J164" i="1"/>
  <c r="J165" i="1"/>
  <c r="J167" i="1"/>
  <c r="J168" i="1"/>
  <c r="J169" i="1"/>
  <c r="J170" i="1"/>
  <c r="J180" i="1"/>
  <c r="J183" i="1"/>
  <c r="J184" i="1"/>
  <c r="J186" i="1"/>
  <c r="J189" i="1"/>
  <c r="J192" i="1"/>
  <c r="J194" i="1"/>
  <c r="J195" i="1"/>
  <c r="J196" i="1"/>
  <c r="J197" i="1"/>
  <c r="J198" i="1"/>
  <c r="J199" i="1"/>
  <c r="J201" i="1"/>
  <c r="J202" i="1"/>
  <c r="J203" i="1"/>
  <c r="J204" i="1"/>
  <c r="J205" i="1"/>
  <c r="J206" i="1"/>
  <c r="J207" i="1"/>
  <c r="J209" i="1"/>
  <c r="J210" i="1"/>
  <c r="J212" i="1"/>
  <c r="J214" i="1"/>
  <c r="J215" i="1"/>
  <c r="J216" i="1"/>
  <c r="J217" i="1"/>
  <c r="J218" i="1"/>
  <c r="J219" i="1"/>
  <c r="J220" i="1"/>
  <c r="J221" i="1"/>
  <c r="J222" i="1"/>
  <c r="J223" i="1"/>
  <c r="J225" i="1"/>
  <c r="J227" i="1"/>
  <c r="J228" i="1"/>
  <c r="J233" i="1"/>
  <c r="J234" i="1"/>
  <c r="J235" i="1"/>
  <c r="J236" i="1"/>
  <c r="J237" i="1"/>
  <c r="J238" i="1"/>
  <c r="J239" i="1"/>
  <c r="J247" i="1"/>
  <c r="J248" i="1"/>
  <c r="J249" i="1"/>
  <c r="J254" i="1"/>
  <c r="J255" i="1"/>
  <c r="J259" i="1"/>
  <c r="J260" i="1"/>
  <c r="J270" i="1"/>
  <c r="J271" i="1"/>
  <c r="J272" i="1"/>
  <c r="J273" i="1"/>
  <c r="J276" i="1"/>
  <c r="J277" i="1"/>
  <c r="J281" i="1"/>
  <c r="J282" i="1"/>
  <c r="J283" i="1"/>
  <c r="J284" i="1"/>
  <c r="J285" i="1"/>
  <c r="J286" i="1"/>
  <c r="J293" i="1"/>
  <c r="J294" i="1"/>
  <c r="J295" i="1"/>
  <c r="J296" i="1"/>
  <c r="J297" i="1"/>
  <c r="J298" i="1"/>
  <c r="J300" i="1"/>
  <c r="J301" i="1"/>
  <c r="J306" i="1"/>
  <c r="J307" i="1"/>
  <c r="J308" i="1"/>
  <c r="J256" i="1"/>
  <c r="J257" i="1"/>
  <c r="J263" i="1"/>
  <c r="J309" i="1"/>
  <c r="J310" i="1"/>
  <c r="J264" i="1"/>
  <c r="J265" i="1"/>
  <c r="J266" i="1"/>
  <c r="J267" i="1"/>
  <c r="J268" i="1"/>
  <c r="J311" i="1"/>
  <c r="J312" i="1"/>
  <c r="J314" i="1"/>
  <c r="J315" i="1"/>
  <c r="J316" i="1"/>
  <c r="J317" i="1"/>
  <c r="J318" i="1"/>
  <c r="J319" i="1"/>
  <c r="J320" i="1"/>
  <c r="J321" i="1"/>
  <c r="J322" i="1"/>
  <c r="J323" i="1"/>
  <c r="J324" i="1"/>
  <c r="J325" i="1"/>
  <c r="J326" i="1"/>
  <c r="J327" i="1"/>
  <c r="J328" i="1"/>
  <c r="J341" i="1"/>
  <c r="J342" i="1"/>
  <c r="J343" i="1"/>
  <c r="J344" i="1"/>
  <c r="J288" i="1"/>
  <c r="J289" i="1"/>
  <c r="J290" i="1"/>
  <c r="J335" i="1"/>
  <c r="J336" i="1"/>
  <c r="J337" i="1"/>
  <c r="J339" i="1"/>
  <c r="J346" i="1"/>
  <c r="J347" i="1"/>
  <c r="J348" i="1"/>
  <c r="J349" i="1"/>
  <c r="J350" i="1"/>
  <c r="J352" i="1"/>
  <c r="J353" i="1"/>
  <c r="J354" i="1"/>
  <c r="J355" i="1"/>
  <c r="J356" i="1"/>
  <c r="J357" i="1"/>
  <c r="J358" i="1"/>
  <c r="J360" i="1"/>
  <c r="J364" i="1"/>
  <c r="J367" i="1"/>
  <c r="J368" i="1"/>
  <c r="J369" i="1"/>
  <c r="J371" i="1"/>
  <c r="J372" i="1"/>
  <c r="J373" i="1"/>
  <c r="J374" i="1"/>
  <c r="J375" i="1"/>
  <c r="J376" i="1"/>
  <c r="J378" i="1"/>
  <c r="J380" i="1"/>
  <c r="J382" i="1"/>
  <c r="J386" i="1"/>
  <c r="J387" i="1"/>
  <c r="J388" i="1"/>
  <c r="J389" i="1"/>
  <c r="J390" i="1"/>
  <c r="J393" i="1"/>
  <c r="J394" i="1"/>
  <c r="J396" i="1"/>
  <c r="J398" i="1"/>
  <c r="J400" i="1"/>
  <c r="J401" i="1"/>
  <c r="J402" i="1"/>
  <c r="J403" i="1"/>
  <c r="J404" i="1"/>
  <c r="J405" i="1"/>
  <c r="J406" i="1"/>
  <c r="J407" i="1"/>
  <c r="J408" i="1"/>
  <c r="J409" i="1"/>
  <c r="J411" i="1"/>
  <c r="J412" i="1"/>
  <c r="J413" i="1"/>
  <c r="J414" i="1"/>
  <c r="J415" i="1"/>
  <c r="J481" i="1"/>
  <c r="J417" i="1"/>
  <c r="J419" i="1"/>
  <c r="J420" i="1"/>
  <c r="J421" i="1"/>
  <c r="J422" i="1"/>
  <c r="J423" i="1"/>
  <c r="J424" i="1"/>
  <c r="J425" i="1"/>
  <c r="J426" i="1"/>
  <c r="J427" i="1"/>
  <c r="J428" i="1"/>
  <c r="J429" i="1"/>
  <c r="J430" i="1"/>
  <c r="J431" i="1"/>
  <c r="J432" i="1"/>
  <c r="J433" i="1"/>
  <c r="J434" i="1"/>
  <c r="J435" i="1"/>
  <c r="J436" i="1"/>
  <c r="J437" i="1"/>
  <c r="J438" i="1"/>
  <c r="J439" i="1"/>
  <c r="J440" i="1"/>
  <c r="J443" i="1"/>
  <c r="J444" i="1"/>
  <c r="J445" i="1"/>
  <c r="J446" i="1"/>
  <c r="J447" i="1"/>
  <c r="J448" i="1"/>
  <c r="J449" i="1"/>
  <c r="J450" i="1"/>
  <c r="J451" i="1"/>
  <c r="J452" i="1"/>
  <c r="J453" i="1"/>
  <c r="J461" i="1"/>
  <c r="J462" i="1"/>
  <c r="J463" i="1"/>
  <c r="J464" i="1"/>
  <c r="J465" i="1"/>
  <c r="J466" i="1"/>
  <c r="J467" i="1"/>
  <c r="J468" i="1"/>
  <c r="J469" i="1"/>
  <c r="J470" i="1"/>
  <c r="J471" i="1"/>
  <c r="J472" i="1"/>
  <c r="J330" i="1"/>
  <c r="J331" i="1"/>
  <c r="J332" i="1"/>
  <c r="J333" i="1"/>
  <c r="J474" i="1"/>
  <c r="J475" i="1"/>
  <c r="J477" i="1"/>
  <c r="J478" i="1"/>
  <c r="J479" i="1"/>
  <c r="J480" i="1"/>
  <c r="J482" i="1"/>
  <c r="J483" i="1"/>
  <c r="J484" i="1"/>
  <c r="J485" i="1"/>
  <c r="J486" i="1"/>
  <c r="J487" i="1"/>
  <c r="J488" i="1"/>
  <c r="J489" i="1"/>
  <c r="J491" i="1"/>
  <c r="J493" i="1"/>
  <c r="J494" i="1"/>
  <c r="J495" i="1"/>
  <c r="J496" i="1"/>
  <c r="J497" i="1"/>
  <c r="J498" i="1"/>
  <c r="J499" i="1"/>
  <c r="J500" i="1"/>
  <c r="J502" i="1"/>
  <c r="J505" i="1"/>
  <c r="J506" i="1"/>
  <c r="J507" i="1"/>
  <c r="J508" i="1"/>
  <c r="J509" i="1"/>
  <c r="J510" i="1"/>
  <c r="J511" i="1"/>
  <c r="J512" i="1"/>
  <c r="J514" i="1"/>
  <c r="J515" i="1"/>
  <c r="J516" i="1"/>
  <c r="J61" i="1"/>
  <c r="J177" i="1"/>
  <c r="J178" i="1"/>
  <c r="J179" i="1"/>
  <c r="J241" i="1"/>
  <c r="J242" i="1"/>
  <c r="J230" i="1"/>
  <c r="J231" i="1"/>
  <c r="J232" i="1"/>
  <c r="J89" i="1"/>
  <c r="J90" i="1"/>
  <c r="J91" i="1"/>
  <c r="J92" i="1"/>
  <c r="J60" i="1"/>
  <c r="J176" i="1"/>
  <c r="J384" i="1"/>
  <c r="J385" i="1"/>
  <c r="J262" i="1"/>
</calcChain>
</file>

<file path=xl/sharedStrings.xml><?xml version="1.0" encoding="utf-8"?>
<sst xmlns="http://schemas.openxmlformats.org/spreadsheetml/2006/main" count="1778" uniqueCount="1450">
  <si>
    <t>Раздел прайса</t>
  </si>
  <si>
    <t>Сумма, руб.</t>
  </si>
  <si>
    <t>Номенклатура</t>
  </si>
  <si>
    <t>Артикул</t>
  </si>
  <si>
    <t>штрихкод</t>
  </si>
  <si>
    <t>кол-во в кор</t>
  </si>
  <si>
    <t>Описание</t>
  </si>
  <si>
    <t>Цена</t>
  </si>
  <si>
    <t>Музыкальный светофор</t>
  </si>
  <si>
    <t>В игровой набор «Музыкальный светофор» входит игрушечный светофор со звуками, песенками и огоньками, 2 машинки и 2 дорожных знака. Музыкальным светофором ребенок сможет управлять сам! Нажимая на кнопочки, он включит красный, желтый и зеленый свет, послушает песенки, стихи и веселую мелодию со звуками машин. 6 обучающих песенок и стихов помогут детям запомнить основные правила дорожного движения и безопасности на дороге. А вместе с машинками и дорожными знаками можно устроить веселые гонки на полу – и применить правила на практике!</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</si>
  <si>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</si>
  <si>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</si>
  <si>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</si>
  <si>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</si>
  <si>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</si>
  <si>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</si>
  <si>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</si>
  <si>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</si>
  <si>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</si>
  <si>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</si>
  <si>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</si>
  <si>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</si>
  <si>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</si>
  <si>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</si>
  <si>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</si>
  <si>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</si>
  <si>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</si>
  <si>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</si>
  <si>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</si>
  <si>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</si>
  <si>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</si>
  <si>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</si>
  <si>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</si>
  <si>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</si>
  <si>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</si>
  <si>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</si>
  <si>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</si>
  <si>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</si>
  <si>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</si>
  <si>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</si>
  <si>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</si>
  <si>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</si>
  <si>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Щенок Пианино Чудесенка (Люленьки)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</si>
  <si>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</si>
  <si>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</si>
  <si>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</si>
  <si>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</si>
  <si>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</si>
  <si>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</si>
  <si>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</si>
  <si>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</si>
  <si>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</si>
  <si>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</si>
  <si>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</si>
  <si>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Диско-хит (Магнитофончик)</t>
  </si>
  <si>
    <t>Компактный магнитофончик так удобно везде брать с собой! А 20 детских хитов и мигающие огоньки, непременно поднимут настроение!
На магнитофончике записаны песенки и потешки ("Улыбка", "Неприятность эту мы переживём", "Песня Деда Мороза", "Четыре таракана и сверчок", "Говорят, мы бяки-буки", "Ладушки", "Солнышко-колоколнышко", "Петушок", "Полька", "Арам зам зам", "Танец утят", "Мишка косолапый", "Всё мы делим пополам", "Как у наших у ворот", "Если нравится тебе, то делай так"), а также мелодии: "Два весёлых гуся", "Танец зверят", "Немецкая полька", "Каравай", "33 коровы"!
Приятный бонус - скачайте интерактивную книжку "Караоке" в приложении "Азбукварик" по QR-коду на упаковке!</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</si>
  <si>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</si>
  <si>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</si>
  <si>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</si>
  <si>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</si>
  <si>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</si>
  <si>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</si>
  <si>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</si>
  <si>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</si>
  <si>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</si>
  <si>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</si>
  <si>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</si>
  <si>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</si>
  <si>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</si>
  <si>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</si>
  <si>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</si>
  <si>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 для малышей (Микрофончик с огоньками) Желтый</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</si>
  <si>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</si>
  <si>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</si>
  <si>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</si>
  <si>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</si>
  <si>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</si>
  <si>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</si>
  <si>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</si>
  <si>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</si>
  <si>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</si>
  <si>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</si>
  <si>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</si>
  <si>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Львенок (Музыкальная каталочка)</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</si>
  <si>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</si>
  <si>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</si>
  <si>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</si>
  <si>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</si>
  <si>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</si>
  <si>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</si>
  <si>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</si>
  <si>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</si>
  <si>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</si>
  <si>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</si>
  <si>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</si>
  <si>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</si>
  <si>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Кто живет на ферме? (Музыкальные пазлы)</t>
  </si>
  <si>
    <t>«Кто живет на ферме» – это развивающий пазл-вкладыш для малышей. Ребенку будет очень интересно найти для каждой зверюшки свое место – для этого нужно вставлять мягкие фигурки разной формы в подходящие окошки. Такая игра «Найди пару» поможет малышу узнать, что едят зверята, какие у них детки, поспособствует развитию логики и мелкой моторики. Играть под музыку еще интереснее! При нажатии на кнопочку малыш послушает 6 весёлых песенок, мелодий с голосами зверят и весёлыми звуками («Песенка про ферму», «Прятки», «Во дворе играл щенок», «Считалочка на ферме», «Собачий вальс», «Песенка фермера»). Пазл-вкладыш изготовлен из легкого мягкого материала EVA, с которым удобно и приятно играть.</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</si>
  <si>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</si>
  <si>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</si>
  <si>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</si>
  <si>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</si>
  <si>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</si>
  <si>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</si>
  <si>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</si>
  <si>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</si>
  <si>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</si>
  <si>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</si>
  <si>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Планшетик Малышок</t>
  </si>
  <si>
    <t>Смартфончик</t>
  </si>
  <si>
    <t>Зоопарк (Смартфончик)</t>
  </si>
  <si>
    <t>Ваш малыш любит животных? Интерактивный смартфончик «Зоопарк» познакомит его с обитателями жарких стран: львом, слоном, бегемотом, крокодилом и другими. Нажимай на картинки – и зверюшки споют о себе веселые песенки! Переключай режимы – отгадывай загадки, угадывай голоса животных, слушай хиты из мультиков: «Чунга-чанга», «Песня Львёнка и Черепахи», «Песенка о жирафе», «Песенка о лете», «Песенка друзей», «Песенка мамонтёнка», «Настоящий друг».
Супербонус для всех покупателей смартфончика «Зоопарк» – приложение от Азбукварика! Отсканируй QR-код внутри упаковки – скачай бесплатно игру для смартфона или планшета.</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</si>
  <si>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</si>
  <si>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</si>
  <si>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</si>
  <si>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</si>
  <si>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</si>
  <si>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</si>
  <si>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</si>
  <si>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</si>
  <si>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</si>
  <si>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</si>
  <si>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</si>
  <si>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</si>
  <si>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</si>
  <si>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</si>
  <si>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</si>
  <si>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</si>
  <si>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</si>
  <si>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</si>
  <si>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</si>
  <si>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Панда Веселые малышата (Люленьки)</t>
  </si>
  <si>
    <t>Забавная панда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</si>
  <si>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</si>
  <si>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</si>
  <si>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</si>
  <si>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</si>
  <si>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</si>
  <si>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</si>
  <si>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</si>
  <si>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</si>
  <si>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Сказки о зверятах (Планшетик)</t>
  </si>
  <si>
    <t>В этом планшетике собрано всё о зверятах: и весёлые песенки («Африка», «Лесные соседи», «Море, море, море!», «Джунгли» и др.), и сказки о животных («Заяц и черепаха», «Колосок», «Упрямый слонёнок», «Пчёлка Жу-жу-жу», «Гав-гав», «Хвосты» и др.), и познавательные стихотворения («Телёнок», «Не ходите далеко», «Волк», «Мишка-трусишка» и др.). Сказочные истории о зверятах так интересно слушать, а песенки или стихи легко выучить наизусть. Всего в планшетике 30 песенок, сказок, стихов, а еще множество звуков и голосов зверят. Все картинки звучат!</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</si>
  <si>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</si>
  <si>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</si>
  <si>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</si>
  <si>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</si>
  <si>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</si>
  <si>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</si>
  <si>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Забавные зверята (Музыкальные пазлы)</t>
  </si>
  <si>
    <t>Забавные зверята – это развивающие пазлы-вкладыши для малышей, игрушка-сортер. С такими пазлами можно придумать множество увлекательных и познавательных игр! Малыш познакомится с животными, выучит формы, цвета и цифры. Ребенку будет интересно найти для каждой зверюшки или геометрической фигурки свое место – для этого надо вставлять фигурки в подходящие окошки. В геометрических фигурках есть прорези – это подставки для зверюшек. Подобрать для каждой зверюшки подставку по цвету – вот еще одна интересная задачка для ребенка! А когда зверюшки будут установлены на подставки – получатся 3D-фигурки, с которыми можно устроить настоящее представление.
Играть под музыку еще интереснее! При нажатии на кнопочку малыш послушает веселые песенки и мелодии («Давай играть и не скучать», «Смешной котёнок», «Расскажите-ка, лягушка», «Во дворе играл щенок», «У овечки на макушке завитушки», «Озорной цыплёнок» и др.), а также голоса зверят.</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</si>
  <si>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</si>
  <si>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</si>
  <si>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</si>
  <si>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</si>
  <si>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</si>
  <si>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</si>
  <si>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</si>
  <si>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</si>
  <si>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</si>
  <si>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</si>
  <si>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Первые знания малыша (Планшетик)</t>
  </si>
  <si>
    <t>Музыкальный поезд Буковка Красный</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</si>
  <si>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</si>
  <si>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</si>
  <si>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Собери ферму (Музыкальные пазлы)</t>
  </si>
  <si>
    <t>Настоящие 3D-пазлы для малышей – крупные, мягкие, с музыкальной кнопочкой и наклейками! В игровом наборе «Собери ферму» ребенок найдет 20 деталей, из которых он сможет сам сделать 5 игрушек-зверюшек: щенка, лошадку, петушка, котенка и овечку. Если приклеить на детали наклейки из набора – получатся двусторонние игрушки, с которыми можно придумать множество интересных сюжетных игр. А под музыку играть еще интереснее! Нажимая на кнопочку, малыш послушает 5 веселых песенок про зверят.
3D-пазлы изготовлены из мягкого материала EVA, с которым удобно и приятно играть. Крупные яркие детали легко соединяются и разъединяются.
Игра с 3D-пазлами будет развивать у малыша пространственное мышление, логику, конструкторские способности, мелкую моторику. А еще это развивает фантазию – ведь ребенок может придумать и собрать из разных деталей своих фантастических зверят! Соберите всю серию – и у малыша появится еще больше возможностей для творчества!</t>
  </si>
  <si>
    <t>Петушок-золотой гребешок (Любимая сказочка)</t>
  </si>
  <si>
    <t>Игрушка в виде петушка подарит отличное настроение! Это так весело – нажимать на кнопочки, слушать народные сказки и песенки: «Петушок и бобовое зёрнышко», «Кот, Петух и лиса», «Каравай», «Раным-рано поутру», «Солнышко-колоколнышко», «Калинка».
15 интерактивных потешек и 5 сказок – теперь в смартфоне и планшете! Отсканируй QR-код на упаковке – получи подарок в приложении «Азбукварик»!</t>
  </si>
  <si>
    <t>Репка (Любимая сказочка)</t>
  </si>
  <si>
    <t>Игрушка в виде репки подарит отличное настроение! Это так весело – нажимать на кнопочки, слушать народные сказки и песенки: «Репка», «Колосок», «Антошка», «Дождик», «Топ-топ, топотушки», «Чики-чики-чикалочки».
15 интерактивных потешек и 5 сказок – теперь в смартфоне и планшете! Отсканируй QR-код на упаковке – получи подарок в приложении «Азбукварик»!</t>
  </si>
  <si>
    <t>Лисичка-сестричка (Любимая сказочка)</t>
  </si>
  <si>
    <t>Современная интерактивная игрушка из серии "Любимая сказочка" выполнена в виде Лисички,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"Лисичка-сестричка и серый волк", "Лиса и дрозд" и милые потешки: "Тень-тень, потетень", "Лиса", "Волчек-волчек", "Вышел зайчик погулять".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Лисички-сестрички,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Лисичкой-сестричкой,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</si>
  <si>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</si>
  <si>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</si>
  <si>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</si>
  <si>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</si>
  <si>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</si>
  <si>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</si>
  <si>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</si>
  <si>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</si>
  <si>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</si>
  <si>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</si>
  <si>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</si>
  <si>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</si>
  <si>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</si>
  <si>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</si>
  <si>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</si>
  <si>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</si>
  <si>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</si>
  <si>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</si>
  <si>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</si>
  <si>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</si>
  <si>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</si>
  <si>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</si>
  <si>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«Зверюшки в лесу» малыш найдет 8 блоков с картинками, музыкальную каталочку, инструкцию. По инструкции можно собрать симпатичных обитателей леса: сову, лису, оленя и волка.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</si>
  <si>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Зверюшки в лесу (Talky Blocks)</t>
  </si>
  <si>
    <t>Домик Зоопарк (Музыкальные пазлы)</t>
  </si>
  <si>
    <t>«Домик Зоопарк» – это обучающий пазл-вкладыш для дошкольников в виде стильного портфельчика. Он изготовлен из легкого мягкого материала EVA, с которым удобно и приятно играть.
Вставляя мягкие фигурки в нужные окошки, малыш познакомится со зверюшками зоопарка, выучит цифры и формы. Родители могут поиграть вместе с ребенком в обучающие игры: «Считалочка», «Загадки про животных», «Логическая цепочка из фигурок» и др. Такие занятия развивают память, логическое мышление, мелкую моторику. Фигурки животных можно поставить на подставки – и разыграть настоящее театральное представление.
Играть под музыку еще интереснее! При нажатии на кнопочку малыш послушает веселые песенки с голосами зверят: «Счёт в зоопарке», «Злой зелёный крокодил», «Слон», «Обезьяна», «Попугай такой красивый!», «Панда».</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</si>
  <si>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</si>
  <si>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</si>
  <si>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</si>
  <si>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</si>
  <si>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</si>
  <si>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</si>
  <si>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</si>
  <si>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</si>
  <si>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</si>
  <si>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</si>
  <si>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</si>
  <si>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</si>
  <si>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</si>
  <si>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</si>
  <si>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Едем на ферму (Talky Blocks кнопочка)</t>
  </si>
  <si>
    <t>В игровом наборе «Едем на ферму» 19 крупных ярких деталей и 2 каталочки.
Собрав игрушку по образцу шаг за шагом, малыш получит трактор с прицепом и пассажиров для него – пять веселых зверят. Такая игра развивает логику и познавательные способности ребенка. Также у трактора есть волшебная кнопочка с огоньком. Нужно просто нажать на нее – игрушка оживет! Малыш услышит новый детский хит – «Красный трактор», обучающую песенку-считалочку, а также послушает другие песенки и мелодии с забавными звуками.
Кроме этого, родители могут предложить ребенку развивающие игры с этим конструктором: «Считалочка» (собрать зверят и расставить их по порядку), «Логическая цепочка» (раскладывать детали в определенной последовательности по форме и цвету), «Запомни – повтори!» (задания на развитие памяти) и др.
Преимущества такой игрушки в сравнении с другими: ее можно разбирать и собирать столько раз, сколько захочется! Вдоволь поиграв с трактором, можно придумать и собрать много разных чудо-машинок. А зверятам можно менять головы ме</t>
  </si>
  <si>
    <t>Котенок (Зверята-каталочки)</t>
  </si>
  <si>
    <t>Музыкальная игрушка 2 в 1 – плеер-котик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котенка на колесиках под музыку – это так весело! Отличная игрушка для маленьких непосед!</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</si>
  <si>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</si>
  <si>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</si>
  <si>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</si>
  <si>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Тигренок (Зверята-каталочки)</t>
  </si>
  <si>
    <t>Музыкальная игрушка 2 в 1 – плеер-тигренок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(«Собачий вальс», «Трик-трак», «Танец зверят», «Два весёлых гуся», «Арам зам зам»). Во время звучания на кнопочках мигают огоньки. А катать тигренка на колесиках под музыку – это так весело! Отличная игрушка для маленьких непосед!</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</si>
  <si>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</si>
  <si>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</si>
  <si>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</si>
  <si>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</si>
  <si>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</si>
  <si>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</si>
  <si>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</si>
  <si>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</si>
  <si>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</si>
  <si>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</si>
  <si>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</si>
  <si>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</si>
  <si>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Мои сказки (Планшетик Малышок)</t>
  </si>
  <si>
    <t>Планшетик Малышок с интерактивными страничками-экранчиками обязательно увлечёт вашего малыша! Ребёнок не только послушает 5 любимых сказок ("Колобок", "Теремок", "Репка", "Петушок и бобовое зёрнышко", "Заюшкина избушка"), но и сможет составить свои истории, нажимая на сказочных героев. А ещё его ждёт музыкальный сюрприз - плеер с любимыми песенками-потешками: "Колобок", "Петушок", "Мишка косолапый", "Репка", "Заинька, попляши"!
45 говорящих картинок, 6 звуковых экранчиков, 5 весёлых песенок и 5 любимых сказок – всё это вы найдете в новом планшетике «Мои сказки»!
Бонус - интерактивная книга "Караоке" в мобильном приложении "Азбукварик". QR-код для скачивания – на коробке.</t>
  </si>
  <si>
    <t>Домик друзей (Музыкальные пазлы)</t>
  </si>
  <si>
    <t>«Домик друзей» – это развивающий пазл-вкладыш для малышей. Ребенку нужно помочь зверятам построить домик: определить, где будут окошки, где дверь, а где – сад! Домик можно собирать каждый раз по-разному: все детали совместимы друг с другом и по форме, и по дизайну. Подобные занятия развивают у ребенка мелкую моторику, логику, воображение, а также формируют креативный подход и нестандартное мышление.
Собирать пазлы под музыку еще интереснее! При нажатии на кнопочку малыш послушает 5 веселых песенок («Наш весёлый шумный дом», «Давай играть и не скучать», «Бум-Бум», «Прятки», «Друзья»), забавные мелодии и звуки.
Пазл-вкладыш изготовлен из легкого мягкого материала ЭВА, с которым удобно и приятно играть. В набор входит красочный домик-основа и 21 деталь.</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</si>
  <si>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</si>
  <si>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</si>
  <si>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</si>
  <si>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</si>
  <si>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Гитара Звездочка (Люленьки)</t>
  </si>
  <si>
    <t>Мягкая музыкальная игрушка-гитара подарит малышу много радости!
Гитара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гитаре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гитара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</si>
  <si>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</si>
  <si>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</si>
  <si>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</si>
  <si>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</si>
  <si>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</si>
  <si>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</si>
  <si>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</si>
  <si>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</si>
  <si>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</si>
  <si>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</si>
  <si>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</si>
  <si>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</si>
  <si>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</si>
  <si>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</si>
  <si>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</si>
  <si>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</si>
  <si>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</si>
  <si>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</si>
  <si>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Умные машинки (Планшетик-викторина)</t>
  </si>
  <si>
    <t>Ваш малыш хочет знать всё о машинах? Тогда этот новый игровой планшетик – для него! В нем собрано 30 интересных фактов о машинах, 30 познавательных песенок, 150 вопросов и загадок, множество интересных звуков! Выбери игру и попробуй ответить правильно на все вопросы!
Всего в планшетике 8 игровых режимов: «Обучайка», «Факты», «Искалочка», «Угадай звук», «Загадки», «Песенки», «Умняшка» и «Суперигра». Умные игры можно чередовать с прослушиванием песенок и мелодий – так играть гораздо веселее!</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</si>
  <si>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</si>
  <si>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</si>
  <si>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</si>
  <si>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</si>
  <si>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</si>
  <si>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Первые знания с пианино (Музыкальные пазлы)</t>
  </si>
  <si>
    <t>Уникальная развивающая игрушка 3 в 1: пазл-вкладыш + музыкальный планшетик + пианино! Игрушка изготовлена из легкого мягкого материала EVA, с которым удобно и приятно играть.
Доставая и вставляя мягкие фигурки в нужные окошки, малыш познакомится со зверюшками, выучит цифры и формы. Все картинки – говорящие и музыкальные. Нажимая на них, ребенок запомнит голоса животных, звуки музыкальных инструментов, послушает песенки про зверят («Смешной цыплёнок», «Песенка котёнка», «Лягушка-попрыгушка», «Маленький щенок», «Коровка на лугу», «Кудрявая овечка», «Лёг поросёнок на бочок», «Утёнок пока не умеет нырять», «Ходит козочка по кочкам») и веселые мелодии.
А еще в игрушке есть режим «Волшебное пианино». Малыш сможет почувствовать себя настоящим музыкантом и сыграть на пианино 8 популярных мелодий («Каравай», «Два весёлых гуся», «Серенький козлик», «Как у наших у ворот», «Чижик-пыжик», «Баюшки», «Во саду ли, в огороде», «В лесу родилась ёлочка»).</t>
  </si>
  <si>
    <t>Сказочная азбука (Говорящая доска для обучения и рисования)</t>
  </si>
  <si>
    <t>С большой неваляшкой Уточкой так интересно играть! Сколько раз ни толкай – она всегда встанет! А еще эта неваляшка – музыкальная! Нажимай на кнопочку – слушай весёлую песенку, забавные мелодии и множество смешных звуков. Музыка будет веселить малыша, рельефные элементы на игрушке – развивать тактильные ощущения, а кнопочка с огоньком привлечет внимание.</t>
  </si>
  <si>
    <t>Неваляшка уточка (Люленьки) Желто-зеленая</t>
  </si>
  <si>
    <t>Портфельчик Азбука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</si>
  <si>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Это настоящая касса букв – как у первоклассника! Большие вкладыши – это буквы, а в окошках под ними – картинки и слова. Ребенку будет очень интересно найти для каждой буквы свое окошко – а для этого нужно хорошо выучить алфавит. Такая игра способствует развитию логики, мышления, мелкой моторики. С буквами можно придумать много разнообразных игр! Родители могут проверять знания ребенка с помощью заданий и вопросов, составлять вместе с ним слоги и слова. Играть под музыку еще интереснее! При нажатии на кнопочку малыш послушает 5 весёлых песенок и мелодий («Песенка про алфавит», «Все зверята любят петь», «У меня игрушек много» и др.), а также много весёлых звуков и голосов.</t>
  </si>
  <si>
    <t>Музыкальная Скорая помощь с набором доктора (комплект из 5 предметов: машинка-чемоданчик, красный шп</t>
  </si>
  <si>
    <t>Музыкальная Скорая помощь с набором доктора (комплект из 5 предметов: машинка-чемоданчик, белый шпри</t>
  </si>
  <si>
    <t>В этом большом подарочном наборе есть все, что нужно для игры в доктора! Малыш сможет катать музыкальную машину скорой помощи, слушать познавательные песенки и советы доктора в стихах. Машинка также является чемоданчиком, в котором ребенок найдет инструменты доктора: стетоскоп со звуками и огоньками, термометр с подвижной шкалой, шприц и очки. У машинки-чемоданчика есть ручка, малышу будет удобно носить его с собой!
С этим набором детям интересно будет лечить друг друга или своих любимых кукол и плюшевых зверят. Можно мерить температуру, слушать биение сердца, делать уколы! Такие игры прекрасно развивают коммуникативные навыки, речь, фантазию и способствуют социальной адаптации.</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</si>
  <si>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</si>
  <si>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</si>
  <si>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</si>
  <si>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</si>
  <si>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</si>
  <si>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</si>
  <si>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</si>
  <si>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</si>
  <si>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</si>
  <si>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</si>
  <si>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</si>
  <si>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</si>
  <si>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</si>
  <si>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</si>
  <si>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Пожарная машина (Веселые машинки)</t>
  </si>
  <si>
    <t>Красная пожарная машина спешит на помощь и ждет своего водителя! Нажимая на кнопочки, малыш послушает настоящий хит про пожарную машину, познавательные песенки про счет, буквы и светофор. А главное – ребенок сможет поиграть в пожарного, выполняя задания под музыку.
Визг сирены, рев мотора, сияющая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</si>
  <si>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</si>
  <si>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</si>
  <si>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Умный щенок</t>
  </si>
  <si>
    <t>С этим интерактивным щенком ребенок сможет играть целый день! Умный щенок и поговорит с малышом, и споет ему обучающие песенки, и расскажет 7 любимых сказок («Гав-гав», «Репка», «Пузырь, Соломинка и Лапоть», «Два щенка», «Колобок», «Хвосты», «Курочка Ряба»). А если ребенок устанет, щенок сможет спеть ему колыбельные песенки – и малыш сладко заснет.
Чтобы щенок заговорил или спел, нужно нажимать на кнопочки на его ушках и носике. В лапах у щенка – музыкальная книжечка, у которой перелистывается страничка. При каждом перелистывании звучит новая обучающая песенка: про буквы или цифры, формы или цвета, ферму или зоопарк. Носик у щенка светится – это делает игрушку еще более милой и забавной.</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</si>
  <si>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</si>
  <si>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</si>
  <si>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</si>
  <si>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</si>
  <si>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</si>
  <si>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</si>
  <si>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Веселый паровозик Желтый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</si>
  <si>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</si>
  <si>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</si>
  <si>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</si>
  <si>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</si>
  <si>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</si>
  <si>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</si>
  <si>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</si>
  <si>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Супердиско (Веселый мультиплеер)</t>
  </si>
  <si>
    <t>С этим модным мультиплеером можно устроить крутую детскую дискотеку!
В нем собраны 4 музыкальные сказки («Колобок», «Три медведя», «Теремок», «Волк и семеро козлят»), 23 популярные песенки и мелодии («Танцуй-танцуй», «Если нравится тебе, то делай так», «Хорошее настроение», «Забавный щенок», «Догони», «Мама-мамочка», «Арам зам зам», «Лялечка», «Жил да был весёлый ёжик», «Где-то в жаркой Африке» и др.).
Просто нажимай на кнопочки – слушай сказки и песенки, пой и танцуй вместе с любимыми персонажами!</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</si>
  <si>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</si>
  <si>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</si>
  <si>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</si>
  <si>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</si>
  <si>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</si>
  <si>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</si>
  <si>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</si>
  <si>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</si>
  <si>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</si>
  <si>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</si>
  <si>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Песенки и сказки (комплект, 12 шт: Сказочка, Мультяшка, Потешечка)</t>
  </si>
  <si>
    <t>Один смартфончик хорошо, а три – лучше! Собери весь набор: «Мультяшка», «Сказочка» и «Потешечка». Яркая музыкальная игрушка развивает воображение, расширяет кругозор, знакомит с популярными сказками и песенками. В каждом смартфончике – сказка и 6 популярных песенок. Просто нажимай на кнопочку включения, слушай и подпевай! Петь и танцевать будет интересно и одному ребенку, и целой компании детишек.  Приятный бонус – смартфончик похож на настоящий взрослый телефон.</t>
  </si>
  <si>
    <t>Суперхиты (комплект, 12 шт.: Мультидиско, Стань звездой, Пой со мной)</t>
  </si>
  <si>
    <t>Один смартфончик хорошо, а три – лучше! Собери весь набор: «Мультидиско», «Стань звездой» и «Пой со мной». Яркая музыкальная игрушка помогает в развитии музыкальных и танцевальных способностей ребенка, способствует формированию чувства ритма. С таким набором популярных песенок и зажигательных мелодий можно устроить крутую детскую дискотеку! В каждом смартфончике – 10 популярных песенок и мелодий. Просто нажимай на кнопочку включения, слушай и подпевай! Петь и танцевать будет интересно и одному ребенку, и целой компании детишек. Приятный бонус – смартфончик похож на настоящий взрослый телефон.</t>
  </si>
  <si>
    <t>Заказ</t>
  </si>
  <si>
    <t>Сумма</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</si>
  <si>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</si>
  <si>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</si>
  <si>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</si>
  <si>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</si>
  <si>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</si>
  <si>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Музыкальная пирамидка Слоник</t>
  </si>
  <si>
    <t>Необычная развивающая игрушка для малышей! Собирая пирамидку в виде забавного слоника и надевая фигурки друг на дружку, ребенок будет слушать забавные звуки, веселые песенки и мелодию. 
Все детали – разного цвета и формы, игра с ними развивает логическое мышление и мелкую моторику. Познавательные песенки на кнопочках с огоньками помогут выучить буквы и цифры, цвета, формы и противоположности. А еще этот слоник – очень милый, у него мягкие лапки и ушки, которые шуршат.</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</si>
  <si>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</si>
  <si>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</si>
  <si>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</si>
  <si>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</si>
  <si>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</si>
  <si>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</si>
  <si>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</si>
  <si>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</si>
  <si>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Вот так сюрприз! (Мультиплеер с огоньками)</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</si>
  <si>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</si>
  <si>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</si>
  <si>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</si>
  <si>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</si>
  <si>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</si>
  <si>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</si>
  <si>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</si>
  <si>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</si>
  <si>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</si>
  <si>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</si>
  <si>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</si>
  <si>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</si>
  <si>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</si>
  <si>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</si>
  <si>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</si>
  <si>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</si>
  <si>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</si>
  <si>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</si>
  <si>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</si>
  <si>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</si>
  <si>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Музыкальный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Малыш сможет подпевать песенки про алфавит и счет, бегать за паровозиком, играть и веселиться!</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</si>
  <si>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</si>
  <si>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</si>
  <si>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</si>
  <si>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</si>
  <si>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</si>
  <si>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</si>
  <si>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</si>
  <si>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</si>
  <si>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Лягушонок (Зверята с огоньками)</t>
  </si>
  <si>
    <t>Малыш обязательно подружится с этим милым лягушонком! Игрушку отличает разнообразное содержание: вместе с ней ребёнок будет петь любимые песенки и потешки ("Пусть бегут неуклюже", "Весёлая карусель", "Добрый жук", "Антошка", "Два весёлых звука", "Идёт коза рогатая"), танцевать под весёлые мелодии, слушать сказки("Колобок", "Гуси-лебеди") и даже выучит счет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
По QR-коду внутри упаковки можно скачать интерактивную книгу "Первые знания" для смартфона или планшета.</t>
  </si>
  <si>
    <t>Музыкальный паровозик Малиновый</t>
  </si>
  <si>
    <t>Музыкальный паровозик Желтый</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</si>
  <si>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</si>
  <si>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</si>
  <si>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</si>
  <si>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</si>
  <si>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</si>
  <si>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</si>
  <si>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</si>
  <si>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</si>
  <si>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</si>
  <si>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</si>
  <si>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</si>
  <si>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Репка и другие сказки (Говорящий планшетик)</t>
  </si>
  <si>
    <t>Планшетик «Репка и другие сказки» – это 5 песенок, 5 сказок («Репка», «Три медведя», «Колобок», «Волк и семеро козлят», «Три поросёнка»),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</si>
  <si>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</si>
  <si>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</si>
  <si>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</si>
  <si>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</si>
  <si>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Зайчик (Веселушки)</t>
  </si>
  <si>
    <t>Возраст* : 1-2, 2-3
Описание:
Музыкальная игрушка Зайчик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("Заинька, попляши!", "Прыг-скок, песенку пою", "Зайчик", "Лесная песенка", "Говорит Лисичка Зайке...", "Зайчик серенький сидит" / "Выйду на улицу", "Песенка о лете", "Топ-топ, топотушки", "Танцевальная мелодия", "Немецкая полька"), весёлые звуки и даже голоса зверят!
В игрушке используются элементы русского народного творчества - художественный образ Зайчика, потешки, мелодии. Всё это разносторонне воздействует на малыша, учит образно мыслить, закладывает основы эстетической культуры.
Играя с весёлым Зайчиком,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</si>
  <si>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</si>
  <si>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</si>
  <si>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</si>
  <si>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</si>
  <si>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</si>
  <si>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</si>
  <si>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</si>
  <si>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</si>
  <si>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</si>
  <si>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</si>
  <si>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</si>
  <si>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</si>
  <si>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</si>
  <si>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</si>
  <si>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</si>
  <si>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</si>
  <si>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</si>
  <si>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</si>
  <si>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</si>
  <si>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</si>
  <si>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</si>
  <si>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</si>
  <si>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</si>
  <si>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</si>
  <si>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</si>
  <si>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</si>
  <si>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</si>
  <si>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</si>
  <si>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</si>
  <si>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</si>
  <si>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</si>
  <si>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</si>
  <si>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</si>
  <si>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</si>
  <si>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</si>
  <si>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</si>
  <si>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</si>
  <si>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</si>
  <si>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</si>
  <si>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</si>
  <si>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</si>
  <si>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</si>
  <si>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Зайчик (Музыкальные зверята)</t>
  </si>
  <si>
    <t>Музыкальная игрушка 2 в 1 - плеер зайчик и пианино. При нажатии на цветные клавиши ребенок сможет поиграть на пианино и послушать голоса зверят (пианино работает в двух режимах).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«Репка», забавные звуки, мелодии («Чижик-пыжик», «Яблочко», «Собачий вальс») и популярные детские песенки («Антошка», «Весёлая карусель», «Пусть бегут неуклюже»).
Зайчик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игрушка развивает память и речь, поэтому станет хорошим подарком для малышей!</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</si>
  <si>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</si>
  <si>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</si>
  <si>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</si>
  <si>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</si>
  <si>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</si>
  <si>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</si>
  <si>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Хочу все знать (Обучающая электровикторина)</t>
  </si>
  <si>
    <t>Обучающая электровикторина «Хочу всё знать» – увлекательная интерактивная игра, с которой ребенок получит новые знания обо всем на свете.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(животные, растения, спорт, транспорт, продукты, страны, достопримечательности, космос, тело человека) и подберет более 130 логических пар. Из чего делают мороженое и шоколад? В какой стране находится Пизанская башня? В каких домах живут индейцы, а в каких – бедуины? Ответы на эти и многие другие вопросы ребенок найдет в обучающей электровикторине «Хочу всё знать».
Как же играть в электровикторину? Правила очень просты, а процесс игры увлечет ребенка надолго!</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</si>
  <si>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</si>
  <si>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</si>
  <si>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</si>
  <si>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</si>
  <si>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Мультики и сказки (Мультиплеер с огоньками)</t>
  </si>
  <si>
    <t>В мультиплеере с огоньками «Мультики и сказки» собрано 6 мультсказок («Пчёлка и цветок», «Мама для Мамонтёнка», «Как Бегемотик стал чистюлей», «Гуси-лебеди», «Петушок и бобовое зёрнышко», «Три медведя»), 18 песенок и мелодий из мультиков («Наш тигрёнок – лучший друг», «Чунга-чанга», «Песенка про дружбу», «Пусть бегут неуклюже», «Жил да был весёлый ёжик», «Облака», «Антошка» и др.). Нажимая на яркие кнопочки, малыш сможет спеть с любимыми героями, а также потанцевать под диско-мелодии. Разноцветные огоньки на фигурных кнопочках мигают под музыку!
Мультиплеер с огоньками «Мультики и сказки»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</si>
  <si>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</si>
  <si>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</si>
  <si>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</si>
  <si>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</si>
  <si>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</si>
  <si>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</si>
  <si>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</si>
  <si>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</si>
  <si>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</si>
  <si>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</si>
  <si>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</si>
  <si>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Этот говорящий планшетик – прекрасный подарок для маленьких эрудитов! 200 умных вопросов, 20 игровых тем, 3 уровня – играй и узнавай много интересного! Выбирай одну из увлекательных викторин – «Марафон» или «Фортуна». Отвечай на вопросы с весёлым Максом и становись Суперзнатоком!
А мини-плеер с любимыми песенками («Песенка друзей», «Пусть бегут неуклюже», «Улыбка», «Танец маленьких утят») поднимет настроение!
Ответил на все вопросы? Тогда попробуй отгадать загадки про животных! Найди QR-код на бесплатное скачивание 20 интерактивных загадок в приложении "Азбукварика"!</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</si>
  <si>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</si>
  <si>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</si>
  <si>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Коровка (Веселушки)</t>
  </si>
  <si>
    <t>Музыкальная игрушка Коровка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("Раным-рано поутру", "Коровка", "На весёлой ферме", "Идёт коза рогатая", "Сорока-белобока", "33 коровы" / "Частушки", "Песенка о лете", "Кто пасётся на лугу?", "Песенка фермера", "Тень-тень, потетень"), весёлые звуки и даже голоса зверят!
В игрушке используются элементы русского народного творчества - художественный образ Коровки, потешки, мелодии. Всё это разносторонне воздействует на малыша, учит образно мыслить, закладывает основы эстетической культуры.
Играя с весёлой Коровкой,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</si>
  <si>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</si>
  <si>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</si>
  <si>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Пианино Любимые песенки Зеленое</t>
  </si>
  <si>
    <t>Детский музыкальный планшет «Первые знания малыша» станет лучшим подарком для мальчиков и девочек. Ведь в нем есть все необходимое для получения новых знаний. Играя с обучающим планшетиком ребёнок выучит счёт, животных, машинки, познакомится с музыкальными инструментами, а также с понятиями форма и цвет. 
Планшет содержит 20 познавательных песенок и стихов, которые сделают обучение увлекательным, а 35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Для веселых переменок в планшете собраны детские хиты («Антошка», «Песенка Мамонтёнка», «Чунга-чанга» и другие) и 5 народных сказок: «Колобок», «Теремок», «Репка», «Курочка Ряба», «Три медведя».  
Сделайте игры вашего ребенка полезными, а обучающие уроки лёгкими и весёлыми вместе с интерактивным планшетом «Первые знания малыша». Эта игрушка поможет развить речь, память и внимание!</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</si>
  <si>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</si>
  <si>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</si>
  <si>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</si>
  <si>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</si>
  <si>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</si>
  <si>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</si>
  <si>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</si>
  <si>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</si>
  <si>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</si>
  <si>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</si>
  <si>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</si>
  <si>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</si>
  <si>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</si>
  <si>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</si>
  <si>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</si>
  <si>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</si>
  <si>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</si>
  <si>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</si>
  <si>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</si>
  <si>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</si>
  <si>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Музыкальный смартфончик БОКСЫ</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</si>
  <si>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</si>
  <si>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</si>
  <si>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</si>
  <si>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</si>
  <si>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</si>
  <si>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</si>
  <si>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</si>
  <si>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</si>
  <si>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</si>
  <si>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</si>
  <si>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</si>
  <si>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</si>
  <si>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</si>
  <si>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</si>
  <si>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</si>
  <si>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</si>
  <si>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</si>
  <si>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</si>
  <si>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</si>
  <si>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</si>
  <si>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</si>
  <si>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</si>
  <si>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</si>
  <si>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</si>
  <si>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</si>
  <si>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</si>
  <si>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</si>
  <si>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</si>
  <si>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</si>
  <si>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</si>
  <si>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</si>
  <si>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</si>
  <si>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</si>
  <si>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</si>
  <si>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</si>
  <si>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Пингвинчик (Яйцо-сюрприз)</t>
  </si>
  <si>
    <t>Музыкальная игрушка-сюрприз понравится каждому малышу! Нужно просто нажать на кнопочку – из яйца выпрыгнет пингвинчик, который порадует забавными фразами, песенками («Песенка Мамонтёнка», «Если нравится тебе, то делай так») и мелодиями («Танец зверят», «Полька», «Немецкая полька»). Во время звучания огоньки мигают.
А еще с игрушкой «Яйцо-сюрприз. Пингвинчик»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</si>
  <si>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</si>
  <si>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</si>
  <si>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</si>
  <si>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</si>
  <si>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</si>
  <si>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</si>
  <si>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</si>
  <si>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</si>
  <si>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</si>
  <si>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</si>
  <si>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</si>
  <si>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</si>
  <si>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</si>
  <si>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</si>
  <si>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</si>
  <si>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</si>
  <si>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</si>
  <si>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</si>
  <si>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</si>
  <si>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</si>
  <si>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</si>
  <si>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</si>
  <si>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</si>
  <si>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</si>
  <si>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</si>
  <si>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</si>
  <si>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</si>
  <si>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</si>
  <si>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</si>
  <si>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</si>
  <si>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</si>
  <si>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</si>
  <si>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</si>
  <si>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</si>
  <si>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Планшетик Умная сказочка (Планшет)</t>
  </si>
  <si>
    <t>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будет выполнять задания по сказке «Теремок» и сможет проверить свои знания. В планшетике собрано 5 народных сказок («Теремок», «Репка», «Заюшкина избушка», «Колобок», «Петушок и бобовое зёрнышко»), 25 стихов и песенок, 65 заданий и вопросов. Играй и учись!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</si>
  <si>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</si>
  <si>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</si>
  <si>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</si>
  <si>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</si>
  <si>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</si>
  <si>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</si>
  <si>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</si>
  <si>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</si>
  <si>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</si>
  <si>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</si>
  <si>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</si>
  <si>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</si>
  <si>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</si>
  <si>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</si>
  <si>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</si>
  <si>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</si>
  <si>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</si>
  <si>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</si>
  <si>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</si>
  <si>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</si>
  <si>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</si>
  <si>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</si>
  <si>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</si>
  <si>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</si>
  <si>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Белочка (Веселушки)</t>
  </si>
  <si>
    <t>Возраст* : 1-2, 2-3
Описание:
Музыкальная игрушка Белочка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("Сидит белка на тележке", "Танец зверят", "Белка", "В лесу так весело гулять", "Во саду ли, в огороде", "Белки-шалунишки" / "Кабы не было зимы", "Спи, моя радость, усни", танцевальные мелодии), весёлые звуки и даже голоса зверят!
В игрушке используются элементы русского народного творчества - художественный образ Белочки, потешки, мелодии. Всё это разносторонне воздействует на малыша, учит образно мыслить, закладывает основы эстетической культуры.
Играя с весёлой Белочкой, детки будут развивать мелкую моторику и координацию движений, музыкальный слух и чувство ритма, память и фантазию.</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</si>
  <si>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</si>
  <si>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</si>
  <si>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</si>
  <si>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</si>
  <si>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</si>
  <si>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</si>
  <si>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Песенки В. Шаинского и др. (Мультиплеер)</t>
  </si>
  <si>
    <t>В этом красочном мультиплеере малышей ждет 20 детских хитов В. Шаинского и других известных авторов («Облака», «Пусть бегут неуклюже», «Антошка», «Чунга-чанга», «У друзей нет выходных», «Весёлые противоположности», «Бум-Бум», «Если с другом вышел в путь», «По секрету всему свету», «Пропала собака», «Песенка Мамонтёнка», «В лесу родилась ёлочка», «Жил да был весёлый ёжик», «Песенка про папу», «Белые кораблики», «Снежинки», «Песенка про конструктор», «Весёлая карусель», «Вместе весело шагать», «Дождь пойдёт по улице»).
Нажимай на кнопочки – слушай и подпевай! Громкость звука регулируется.</t>
  </si>
  <si>
    <t>Веселая угадайка (Планшетик-викторина)</t>
  </si>
  <si>
    <t>Ваш малыш хочет много знать? Тогда этот новый игровой планшетик – для него! В нем собрано 30 познавательных песенок про животных, машинки и музыкальные инструменты,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«Что так звучит», «Песенки», «Угадай песенку», «Кто какой?», «Загадки», «Верю – не верю» и «Суперигра». Умные игры можно чередовать с прослушиванием песенок – так играть гораздо веселее!</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</si>
  <si>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</si>
  <si>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</si>
  <si>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</si>
  <si>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</si>
  <si>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</si>
  <si>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</si>
  <si>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</si>
  <si>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</si>
  <si>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</si>
  <si>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</si>
  <si>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</si>
  <si>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 водитель (Музыкальный руль) Голубой</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</si>
  <si>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</si>
  <si>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</si>
  <si>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Караоке с Левой (Веселый микрофончик)</t>
  </si>
  <si>
    <t>Стильный игрушечный микрофончик «Караоке с Лёвой» так похож на микрофон профессионального артиста! Но главное – с его помощью можно прослушать и спеть 10 детских хитов («Чунга-чанга», «Что вы знаете про льва?», «Синий паровозик», «Приходи в зоопарк поскорей», «Умный папа крокодил», «Арам зам зам», «Ролики», «Синий слон», «Африка», «Фантики»). Нужно просто нажимать на кнопочку-звездочку! Во время звучания песен кнопочка светится. Караоке-шоу начинается!</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</si>
  <si>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</si>
  <si>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</si>
  <si>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</si>
  <si>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Пианино Песенки на ферме</t>
  </si>
  <si>
    <t>Музыкальная игрушка 2 в 1: пианино + планшетик с животными фермы!  Выбери один из трех режимов – играй и веселись!
Нажимай на картинки – зверюшки споют 15 веселых песенок («Ранним утром пастушок», «Во  дворе играл щенок», «Ждёт лошадка малышей», «Петушок», «Ладушки», «Топ-топ, топотушки», «Чижик-пыжик» и др.). Играй на разноцветных  клавишах пианино – запоминай ноты и развивай музыкальный слух. А в игре «Поймай огонек» нажимай на клавиши с огоньками – и ты сам сыграешь 5 известных мелодий («Каравай», «Два весёлых гуся», «Серенький козлик», «Курочка», «Тень-тень, потетень»).</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</si>
  <si>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</si>
  <si>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</si>
  <si>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В.Шаинского (Мультипианино)</t>
  </si>
  <si>
    <t>Мультипианино перенесёт вашего малыша в удивительный мир музыки! Пианино украшает яркая наклейка с любимыми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"Чунга-чанга", "Вместе весело шагать", "Песенка Мамонтёнка", "Пусть бегут неуклюже", "Облака", "Весёлая карусель", "Антошка".
2. Режим "Волшебное пианино"
Нажимай на любые клавиши – и, как по волшебству, зазвучат мелодии: "Чунга-чанга", "Улыбка", "Песенка Мамонтёнка", "Пусть бегут неуклюже", "Антошка".
Игра с пианино развивает слуховое восприятие, координацию движений, внимание и мелкую моторику. 
Приглашайте друзей и устраивайте настоящий концерт!</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</si>
  <si>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</si>
  <si>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</si>
  <si>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</si>
  <si>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</si>
  <si>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</si>
  <si>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</si>
  <si>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</si>
  <si>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</si>
  <si>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</si>
  <si>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</si>
  <si>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</si>
  <si>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</si>
  <si>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</si>
  <si>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</si>
  <si>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</si>
  <si>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</si>
  <si>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</si>
  <si>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</si>
  <si>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</si>
  <si>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</si>
  <si>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</si>
  <si>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</si>
  <si>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</si>
  <si>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</si>
  <si>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</si>
  <si>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</si>
  <si>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</si>
  <si>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</si>
  <si>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</si>
  <si>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Караоке Чунга-чанга (Микрофон)</t>
  </si>
  <si>
    <t>Детский микрофон «Караоке Чунга-чанга»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сыграет 12 популярных песенок известных композиторов: «Чунга-чанга», «Танец маленьких утят», «Песенка о жирафе», «Танцуй-танцуй», «Наш весёлый шумный дом», «Весёлая карусель», «Что вы знаете про льва», «Котёнок-веселушка», «Что такое лето?», «Забавные противоположности», «Лошадкина зарядка», «Хорошее настроение». Малыш будет нажимать на яркие кнопочки и петь вместе с мультяшками.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</si>
  <si>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</si>
  <si>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</si>
  <si>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</si>
  <si>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</si>
  <si>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</si>
  <si>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</si>
  <si>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</si>
  <si>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</si>
  <si>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</si>
  <si>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</si>
  <si>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и др.) и 5 сказок («Колобок», «Курочка Ряба», «Репка», «Заюшкина избушка», «Теремок»).
Игры с таким мультиплеером не только развлекают малыша, но и развивают у него музыкальные способности и память.</t>
  </si>
  <si>
    <t>Игрушки для Новорожденных</t>
  </si>
  <si>
    <t>Музыкальные игрушки</t>
  </si>
  <si>
    <t>Веселый микрофончик</t>
  </si>
  <si>
    <t>Микрофон Суперхит</t>
  </si>
  <si>
    <t>Микрофончик с огоньками</t>
  </si>
  <si>
    <t>Рули</t>
  </si>
  <si>
    <t>Супердискотека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</si>
  <si>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(«Вечеринка», «Если нравится тебе, то делай так», «Что такое праздник?», «Детская площадка», «Арам зам зам»), и песенки-обучалочки («Музыкальный алфавит», «Давай считать!»,     «Как много на свете цветов», «Учим английский», «Весёлые противоположности»), и модные песенки («Как чудесно жить на свете!», «С днём рождения», «Мама-мамочка», «Друзья»,         «Все зверята любят петь»),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</si>
  <si>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</si>
  <si>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</si>
  <si>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</si>
  <si>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</si>
  <si>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</si>
  <si>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</si>
  <si>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</si>
  <si>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</si>
  <si>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</si>
  <si>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</si>
  <si>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</si>
  <si>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</si>
  <si>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</si>
  <si>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Интерактивная доска «Сказочная азбука» имеет две стороны. На первой «Нажимай и учись» — малыш сможет слушать и учить буквы и цифры, формы и цвета, знакомься со сказочными героями. 
Как только ребёнок нажмет на говорящую картинку, он попадет в интерактивный класс, где все уроки проходят в форме познавательной игры. Закрепить знания и добавить веселья помогут 5 забавных песенок и 6 любимых сказок («Три поросёнка», «Заюшкина избушка», «Курочка Ряба», «Три медведя», «Репка», «Колобок»).
После этого проверить полученные знания можно при помощи умных игр: «Найди букву» и «Загадки». А 10 сказочных скороговорок помогут улучшить произношение звуков.
На стороне «Пиши, рисуй, стирай» есть где разгуляться детской фантазии! Здесь можно рисовать любыми цветными фломастерами, писать буквы и цифры. При этом в комплекте уже есть фломастер со стирающим колпачком. С доской «Сказочная азбука» весёлое приключение в мир науки и знаний начинается!</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</si>
  <si>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</si>
  <si>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</si>
  <si>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</si>
  <si>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</si>
  <si>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</si>
  <si>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</si>
  <si>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</si>
  <si>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</si>
  <si>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2587А</t>
  </si>
  <si>
    <t>2587С</t>
  </si>
  <si>
    <t>3159А</t>
  </si>
  <si>
    <t>3159В</t>
  </si>
  <si>
    <t xml:space="preserve">2653D </t>
  </si>
  <si>
    <t>2653А</t>
  </si>
  <si>
    <t>3113А</t>
  </si>
  <si>
    <t>3113В</t>
  </si>
  <si>
    <t>2848В</t>
  </si>
  <si>
    <t>2848А</t>
  </si>
  <si>
    <t>2850А</t>
  </si>
  <si>
    <t>2850В</t>
  </si>
  <si>
    <t>2590А</t>
  </si>
  <si>
    <t>2590С</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</si>
  <si>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</si>
  <si>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</si>
  <si>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</si>
  <si>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</si>
  <si>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Друзья мультяшки (Мультиплеер с огоньками)</t>
  </si>
  <si>
    <t>Более 30 весёлых песенок и мелодий – в новом мультиплеере («Песенка Мамонтёнка», «По дороге с облаками», «Песенка друзей», «Весёлая карусель», «Дуэт Трубадура и Принцессы», «Чунга-чанга», «Доброта» и др.). Нажимая на яркие кнопочки, малыш сможет спеть с Мамонтёнком и другими мультяшками, а также танцевать под диско-мелодии. Разноцветные огоньки на фигурных кнопочках мигают под музыку!
Мультиплеер с огоньками «Друзья мультяшки»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</si>
  <si>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</si>
  <si>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</si>
  <si>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</si>
  <si>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</si>
  <si>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</si>
  <si>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Музыкальные сказочки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</si>
  <si>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</si>
  <si>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</si>
  <si>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</si>
  <si>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</si>
  <si>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</si>
  <si>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</si>
  <si>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</si>
  <si>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</si>
  <si>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</si>
  <si>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</si>
  <si>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</si>
  <si>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Гепардик (Телефончики-зверята)</t>
  </si>
  <si>
    <t>Музыкальный телефончик для малыша в виде озорного гепардика!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</si>
  <si>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</si>
  <si>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</si>
  <si>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</si>
  <si>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</si>
  <si>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</si>
  <si>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</si>
  <si>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</si>
  <si>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</si>
  <si>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</si>
  <si>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</si>
  <si>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</si>
  <si>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</si>
  <si>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</si>
  <si>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</si>
  <si>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</si>
  <si>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</si>
  <si>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</si>
  <si>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</si>
  <si>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</si>
  <si>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</si>
  <si>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</si>
  <si>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</si>
  <si>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</si>
  <si>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</si>
  <si>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</si>
  <si>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</si>
  <si>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</si>
  <si>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Спец цена окончательная скидка от суммы не действует.</t>
  </si>
  <si>
    <t>Алло, Енотик! (Смартфончики-зверята)</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</si>
  <si>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</si>
  <si>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</si>
  <si>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</si>
  <si>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</si>
  <si>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</si>
  <si>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</si>
  <si>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</si>
  <si>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Лисёнок! (Смартфончики-зверята)</t>
  </si>
  <si>
    <t>Необычный музыкальный смартфончик для малыша – в виде забавного Лисёнка!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Лисенку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</si>
  <si>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</si>
  <si>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</si>
  <si>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</si>
  <si>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</si>
  <si>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</si>
  <si>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</si>
  <si>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</si>
  <si>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</si>
  <si>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Щенок (Зверята-барабанчики)</t>
  </si>
  <si>
    <t>Традиционная игрушка для самых маленьких – теперь с музыкальной кнопочкой! Милый щенок из серии «Зверята-барабанчики» подарит ребенку отличное настроение!
Нажимая на кнопочку, малыш послушает забавные песенки («Маленький щенок», «Любимый малыш», «Топотушки», «Дождик», «Каравай», «Солнышко», «Всё разноцветное вокруг», «Водичка»),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
 </t>
  </si>
  <si>
    <t>Мышонок (Зверята-барабанчики)</t>
  </si>
  <si>
    <t>Традиционная игрушка для самых маленьких – теперь с музыкальной кнопочкой! Милый мышонок из серии «Зверята-барабанчики» подарит ребенку отличное настроение!
Нажимая на кнопочку, малыш послушает забавные песенки («Мышонок-симпатяжка», «Давай играть и не скучать», «Динь-дон», «Хлопни, топни, повернись», «Посмотри, какие ушки у меня», «Ладушки», «Чижик-пыжик», «Баю-баюшки, баю»),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</si>
  <si>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Тигренок (Зверята-барабанчики)</t>
  </si>
  <si>
    <t>Тигрёнок            
Традиционная игрушка для самых маленьких – теперь с музыкальной кнопочкой! Милый тигренок из серии «Зверята-барабанчики» подарит ребенку отличное настроение!
Нажимая на кнопочку, малыш послушает забавные песенки («Озорной тигрёнок», «Это кто у нас маленький такой?», «Радостно и весело», «Арам зам зам», «Повеселимся?», «Если весело живётся, делай так», «У меня игрушек много», «Засыпай, малыш, скорее»),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</si>
  <si>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</si>
  <si>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</si>
  <si>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</si>
  <si>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</si>
  <si>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</si>
  <si>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</si>
  <si>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</si>
  <si>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</si>
  <si>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</si>
  <si>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</si>
  <si>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Бегемотик (Музыкальные зверята)</t>
  </si>
  <si>
    <t>Музыкальная игрушка 2 в 1 – плеер-бегемотик и пианино понравится всем малышам. Нажимая на фигурные кнопочки на игрушке,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Во время звучания у бегемотика светятся щечки. 
Малыш с удовольствием будет нажимать на кнопки, внимательно слушать песенки и сказки, таким образом у него развивается внимание, музыкальный слух и память. А в режиме пианино ребенок сможет послушать голоса зверят или сам сыграет мелодии на цветных клавишах. 
Музыкальный детский плеер бренда «Азбукварик» способствует расширению кругозора, развивает фантазию и речь. 
Такая развивающая игрушка для малышей станет хорошим подарком. С «Бегемотиком» ребенок сможет не только играть, но и выучить цифры, цвета и многое другое. С этим обучающим плеером Ваш малыш станет ещё умнее!</t>
  </si>
  <si>
    <t>Азбука в стихах (Планшетик)</t>
  </si>
  <si>
    <t>С новым планшетиком «Азбука в стихах» можно и учиться, и веселиться! Ребенку понравится нажимать на кнопочки и учить буквы, а говорящие стихи про каждую букву позволят лучше запомнить алфавит! Учить буквы можно в двух режимах «Буквы» и «Звуки». 100 вопросов и загадок в четырех играх помогут проверить знания. После интенсивных занятий ребенок может отдохнуть: послушать 10 детских хитов («Барбарики», «Где-то в жаркой Африке», «Жил да был весёлый ёжик», «Пляшут весело детишки», «Зарядка», «Моя семья», «Что такое праздник?» и др.) и 5 сказок («Два жадных медвежонка», «Слонёнок», «Как бегемотик стал чистюлей», «Бременские музыканты», «У страха глаза велики»). Все картинки звучат!</t>
  </si>
  <si>
    <t>Музыкальный Котенок-пирамидка</t>
  </si>
  <si>
    <t>Более 30 весёлых песенок и мелодий – в новом мультиплеере («Песня Львёнка и Черепахи», «Пчелка и фея», «Всё разноцветное вокруг», «Облака», «Фантазеры» и др.). Нажимая на яркие кнопочки, малыш сможет спеть с Львенком и другими мультяшками, а также танцевать под диско-мелодии. Разноцветные огоньки на фигурных кнопочках мигают под музыку!
Мультиплеер с огоньками «Вот так сюрприз!»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</si>
  <si>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Необычная игрушка для малышей – 2 в 1: пирамидка + музыкальная зверюшка. Надевая колечки пирамидки, малыш сможет сам собрать милого котенка на свой вкус: совсем маленького или побольше! Когда котенок будет собран,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котенком-пирамидкой будет развивать у малыша музыкальные способности, слуховое восприятие, тактильные ощущения и, конечно, фантазию!</t>
  </si>
  <si>
    <t>Веселый колобок</t>
  </si>
  <si>
    <t>Веселый колобок станет любимой игрушкой вашего малыша! Ребенок сможет катать его по полу, как мячик, и слушать забавные звуки и мелодии. Колобок всегда улыбается – и малыш обязательно улыбнется в ответ!</t>
  </si>
  <si>
    <t>Караоке Для малышей (Микрофон)</t>
  </si>
  <si>
    <t>Детский микрофон караоке Для малышей от бренда Азбукварик станет любимой игрушкой вашего ребёнка, ведь он такой яркий, красочный и чудесный! Игрушечный микрофон знает 12 популярных потешек для самых маленьких: Сорока-белобока, Два весёлых гуся, "Каравай", "Серенький козлик", "Мишка косолапый", "Раным-рано поутру", "Антошка", "Идёт коза рогатая", "Петушок", "Заинька, попляши!", "Тень-тень, потетень", "Топ-топ, топотушки". Он поможет вашему ребёнку разучить их все.
У микрофона с песенками яркий дизайн с хорошо прорисованными героями любимых детских сказок. Ваш малыш не захочет расставаться с этим микрофончиком, будет петь, танцевать и дарить Вам свое хорошее настроение и хиты собственного сочинения.
С этим микрофоном ребёнок научиться двигаться, слушать музыку, станет артистичным. Игрушка развивает не только слух и пластику, но и память. 
Также вы можете активировать QR-код на упаковке и получить приятный бонус - 15 интерактивных потешек и книгу-караоке в приложении "Азбукварика".</t>
  </si>
  <si>
    <t>Пианино Яблочко</t>
  </si>
  <si>
    <t>Пианино «Яблочко» - это 3 режима: «Звуки / пианино», «Песенки и мелодии» и «Забавные звуки»! Нажимай на зверюшек и клавиши - слушай любимые песенки ("Два весёлых гуся", "Каравай", "Ладушки", "Дождик" и др.) и мелодии ("Калинка", "Собачий вальс", "Светит месяц" и др.). Смотри, как мигают под музыку огоньки!
Бонус - QR-код для скачивания 30 интерактивных стихов о животных в приложении «Азбукварик».</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</si>
  <si>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</si>
  <si>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</si>
  <si>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</si>
  <si>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</si>
  <si>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</si>
  <si>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Бубен (Музыкальные инструменты) Зеленый</t>
  </si>
  <si>
    <t>С ярким бубном малыш почувствует себя настоящим музыкантом! Слушать любимые песенки ("Антошка", "Добрый жук", "Весёлая карусель", "Ладушки", "Два весёлых гуся") и мелодии ("Танец зверят", "Весёлая полька", "Валенки") и смотреть, как светится огонёк, так весело!</t>
  </si>
  <si>
    <t>Бубен (Музыкальные инструменты) Голубой</t>
  </si>
  <si>
    <t>Бубен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</si>
  <si>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</si>
  <si>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</si>
  <si>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</si>
  <si>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</si>
  <si>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</si>
  <si>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</si>
  <si>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</si>
  <si>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</si>
  <si>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</si>
  <si>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</si>
  <si>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</si>
  <si>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</si>
  <si>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</si>
  <si>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Азбука Сказочка (Планшетик)</t>
  </si>
  <si>
    <t>С новым планшетиком «Азбука Сказочка» можно и учиться, и веселиться! Ребенку понравится изучать буквы со сказочными героями: А – Аленушка, В – Волк, Е – Емеля, всё просто! Учить буквы можно в двух режимах: «Буквы» и «Звуки». 70 вопросов и загадок в трех играх помогут проверить знания, а 10 скороговорок – улучшить произношение звуков. А после занятий так приятно послушать 10 сказок («По щучьему веленью», «Снегурочка», «Царевна-лягушка», «Кот, Петух и Лиса», «Буратино», «Три медведя», «Колобок», «Теремок», «Репка», «Курочка Ряба») и 5 песенок («Как чудесно буквы знать», «Танец зверят», «Барбарики», «Ничего на свете лучше нету», «Полька»). Все картинки звучат!</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</si>
  <si>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</si>
  <si>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</si>
  <si>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</si>
  <si>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</si>
  <si>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</si>
  <si>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</si>
  <si>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</si>
  <si>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Зверята на ферме (Планшетик-викторина)</t>
  </si>
  <si>
    <t>Ваш малыш хочет много знать? Тогда этот новый игровой планшетик – для него! В нем собрано 30 интересных фактов о ферме, ее обитателях и технике, 35 познавательных песенок и стихов,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«Факты», «Чей голос?», «Найди пару», «Кто какой?», «Песенки и стихи», «Умняшка» и «Суперигра». Умные игры можно чередовать с прослушиванием песенок и мелодий – так играть гораздо веселее!</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</si>
  <si>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</si>
  <si>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</si>
  <si>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</si>
  <si>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Два веселых гуся (Ладушки)</t>
  </si>
  <si>
    <t>Музыкальная книжка-игрушка «Два весёлых гуся» вызовет восторг у любого малыша! Книжка выполнена в виде весёлого гуся с подвижными хвостиком и лапками на верёвочках. Этот забавный персонаж обязательно понравится малышу.
В книге яркие иллюстрации и крупный шрифт, а небольшой размер делает её интересной и удобной в использовании. При нажатии на кнопку начинает звучать всем известная песенка «Два весёлых гуся».
В книжку включены следующие русские народные песенки и потешки: «Два весёлых гуся», «Кошкин дом», «Серенький козлик», «Тень-тень, потетень».</t>
  </si>
  <si>
    <t>Ладушки (Ладушки)</t>
  </si>
  <si>
    <t>Книга «Ладушки» обязательно понравится малышам, ведь она такая забавная! Она выполнена в виде яркой симпатичной курочки, которая сама поёт! Ножки и хвостик курочки на верёвочках и могут двигаться. В книжке есть кнопка, нажав на которую, малыш услышит известную песенку-потешку «Ладушки».
В книжку включены 5 русских народных песенок и потешек: «Ладушки», «Гуси-Гуси», «Идёт коза рогатая», «Баю-баюшки-баю», «Сорока-белобока».
Такая книжка-игрушка способствует развитию речи, слуха и мелкой моторики у ребёнка.</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</si>
  <si>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</si>
  <si>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</si>
  <si>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Крошка Енот (Цветик-семицветик)</t>
  </si>
  <si>
    <t>Добрая сказка «Крошка Енот» с любимой песенкой из одноименного мультфильма (по мотивам произведения Л. Муур). Стоит малышу нажать на кнопочку – и сказка оживёт!</t>
  </si>
  <si>
    <t>Репка (Цветик-семицветик)</t>
  </si>
  <si>
    <t>Добрая сказка «Репка» с любимой песенкой. Стоит малышу нажать на кнопочку – и сказка оживёт!</t>
  </si>
  <si>
    <t>Чучело-мяучело (Цветик-семицветик) Новый формат</t>
  </si>
  <si>
    <t>Почитайте ребенку добрую сказку «Чучело-мяучело», а чудесная книжка споет ему песенку из любимого мультфильма! Стоит малышу нажать на кнопочку – и веселые огоньки замигают в такт мелодии!</t>
  </si>
  <si>
    <t>Малышкина книжка первых знаний (Говорящий смартфончик)</t>
  </si>
  <si>
    <t>Бестселлер "Азбукварика" в современном издании со съемным модулем-смартфончиком! Игрушку можно достать из книги и играть с ней отдельно - слушать голоса животных, звуки природы и транспорта, изучать формы, цвета и логику. Всего в смартфончике 30 кнопочек со звуками.</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</si>
  <si>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</si>
  <si>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</si>
  <si>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Мультяшки (Мои часики)</t>
  </si>
  <si>
    <t>Играть с яркими часиками так весело! Ребенку нужно просто надеть их на руку, нажимать на кнопочки – и слушать любимые песенки из мультиков («Медвежонок – лучший друг», «Песенка о лете», «Чунга-чанга», «Песня Львёнка и Черепахи», «Облака», «Весёлая карусель», «Если весело живётся, делай так»), зажигательные мелодии, забавные звуки. Мигающий огонек делает игрушку еще более крутой и современной.Мои часики «Мультяшки» понравятся и мальчишкам, и девчонкам. Они пригодятся не только для развлечения, но и для развития слухового восприятия, мелкой моторики, музыкальных способностей.</t>
  </si>
  <si>
    <t>Чудо-огоньки</t>
  </si>
  <si>
    <t xml:space="preserve">Мои мультяшки (Смартфончик) </t>
  </si>
  <si>
    <t>Комментарий</t>
  </si>
  <si>
    <t xml:space="preserve">  Красная цена окончательная скидка не действует.</t>
  </si>
  <si>
    <t>Новогодний ассортимент</t>
  </si>
  <si>
    <t>Плеер Новогодние подарки</t>
  </si>
  <si>
    <t>20 популярных новогодних песенок – в плеере оригинальной формы! Нажимай на Деда Мороза, Снегурочку и веселых зверят – каждый из героев споёт по 2 песенки («Расскажи, Снегурочка», «В лесу родилась ёлочка», «Три белых коня», «Почему медведь зимой спит» и др.). Малышам обязательно понравится всюду носить эту замечательную игрушку с собой.
Ещё больше песенок – в подарок от "Азбукварик"! Отсканируй QR-код на упаковке – скачай бесплатно книжку «Караоке» для смартфона или планшета.</t>
  </si>
  <si>
    <t>Новогодний концерт (Микрофон Суперхит) Зеленый</t>
  </si>
  <si>
    <t>Что нужно для детской новогодней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«В лесу родилась ёлочка»
• «Белые снежинки»
• «Вдоль по улице метелица метёт»
• «Топ-топ, топотушки»
• «Кабы не было зимы...»
• «Рождественская песенка»
• «Дед Мороз»
• «Ты мороз, мороз, мороз»
• «Ёлочка»
• «Всех с Новым годом!»
Подпевай любимым героям и не забывай танцевать! Разноцветные огоньки мигают под музыку – вот это волшебство!</t>
  </si>
  <si>
    <t>Новогодний концерт (Микрофон Суперхит) Красный</t>
  </si>
  <si>
    <t>Яркий микрофончик порадует малышей новогодними песенками и праздничными огоньками! Нажимай на кнопочки – слушай детские хиты («В лесу родилась ёлочка», «Кабы не было зимы»), русские народные песни («Ты мороз, мороз, мороз», «Топ-топ, топотушки», «Валенки»), зажигательные мелодии («Ёлочка», «Рождественская песенка»).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</si>
  <si>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Новогодние песенки (Микрофончик с огоньками) Зеленый</t>
  </si>
  <si>
    <t>Новогодние песенки (Микрофончик с огоньками) Голубой</t>
  </si>
  <si>
    <t>Новогодние плюшики (комплект, 8 шт.: Мишутка, Снеговичок, Дед Мороз, Мышка)</t>
  </si>
  <si>
    <t>Плюшевые друзья поздравляют малышей с любимыми праздниками – Новым годом и Рождеством! Нужно только нажать на нотку – и игрушки оживут! Они сами поют популярные новогодние песенки («В лесу родилась ёлочка», «Рождественская песенка», «Дед Мороз»), играют мелодии («We Wish You A Merry Christmas», «Валенки», «Добрый жук»). Собери всю компанию вместе – Снеговичка, Деда Мороза, Мишутку и Мышку.</t>
  </si>
  <si>
    <t>Новый год (Смартфончик двусторонний) 2020</t>
  </si>
  <si>
    <t>Играть с этим смартфончиком вдвойне интересно – ведь теперь нажимать на звуковые кнопочки можно с двух сторон! 16 песенок и мелодий ("Зима", "Расскажи, Снегурочка", "Всех с Новым годом", "В лесу родилась ёлочка", "Кабы не было зимы", "Рождественская песенка", "Белые снежинки" и другие), 10 стихов, 4 сказки ("Снегурочка", "Морозко", "Верное средство", "Зимняя сказка"), волшебные звуки – скучать не придётся! А Дед Мороз, Снегурочка и весёлые зверята поздравят с Новым годом и подарят сказочное настроение.
Бонус - возможность скачать интерактивную книжку "Караоке" на смартфон или планшет по QR-коду на упаковке.</t>
  </si>
  <si>
    <t>Книги</t>
  </si>
  <si>
    <t>Пианино Новогодние песенки</t>
  </si>
  <si>
    <t>Музыкальная игрушка 2 в 1: пианино + планшетик с новогодними персонажами! Выбери один из трех режимов: «Любимые песенки», «Стихи» или «Волшебное пианино». Играй и веселись!
Нажимай на картинки – Дед Мороз, Снегурочка и другие герои споют 15 новогодних хитов и расскажут стихи. А в игре «Волшебное пианино» нажимай на разноцветные клавиши с огоньками – и ты сам сыграешь 10 известных мелодий («Ёлочка», «Вдоль по улице метелица метёт», «Валенки», «Twinkle, Twinkle, Little Star», «Полька», «Рождественская песенка», «We Wish You a Merry Christmas», «В лесу родилась ёлочка», «Собачий вальс», «Как на тоненький ледок»). Такая игра отлично развивает музыкальный слух!</t>
  </si>
  <si>
    <t>Поступление новинок</t>
  </si>
  <si>
    <t>Маленький эксперт (Планшетик)</t>
  </si>
  <si>
    <t>Ваш ребенок любит игры-викторины и хочет очень много знать? Подарите ему развивающий планшетик «Маленький эксперт». В нем собрано 280 вопросов на 28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природе и космосе, животных и растениях, транспорте и технике, культуре разных стран и многом другом! А в режиме «Факты» главный герой Макс удивит невероятными фактами обо всем на свете!
Для отдыха от умных вопросов предусмотрен мини-плеер с весёлыми песенками («Угадайка», «Как чудесно жить на свете!», «Друзья») и забавными мелодиями.
Планшетик «Маленький эксперт» способствует расширению кругозора и стимулирует любознательность, развивает интеллектуальные навыки.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</si>
  <si>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</si>
  <si>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</si>
  <si>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Тело человека (Планшетик)</t>
  </si>
  <si>
    <t>Изучать тело человека так весело и интересно с новым планшетиком от Азбукварика. Все картинки – говорящие! Нажимая на них, ребенок познакомится со всеми органами и системами человеческого организма! Кроме того, планшетик предлагает интересные факты, советы доктора, забавные звуки и 5 познавательных песенок («Что такое наше тело?», «Песенка про доктора», «Начинай зарядку», «Как чудесно жить на свете!», «Детская прощадка»)!
Для проверки знаний в планшетике есть 5 игр: «Искалочка», «Знайка», «Загадки доктора», «Викторина для умняшек», «Маленький доктор». Обучение через игру – это эффективный, инновационный и современный подход! Всего в игрушке 100 вопросов и загадок, 80 понятий, звуков и фактов. Планшетик «Тело человека» способствует интеллектуальному развитию ребенка и расширяет кругозор. Эта игрушка отлично подходит для самостоятельного обучения.</t>
  </si>
  <si>
    <t>Мой первый атлас (Планшетик)</t>
  </si>
  <si>
    <t>Планшетик «Мой первый атлас» - это настоящая говорящая карта мира для детей! Все картинки – говорящие! Нажимая на них, ребенок познакомится с животными, материками и океанами, послушает голоса и забавные звуки! Кроме того, ребенок сможет послушать 56 интересных фактов и 5  познавательных песенок («Вокруг света», «В джунглях», «В саванне», «В лесу», «Животные нашей планеты»)!
Для проверки знаний в планшетике есть 5 игр: «Искалочка», «Чей голос?», «Весёлые загадки», «Зоовикторина», «Угадайка». Обучение через игру – это эффективный, инновационный и современный подход! Всего в игрушке 200 вопросов, загадок, звуков.
Планшетик «Мой первый атлас» способствует интеллектуальному развитию ребенка и расширяет кругозор. Эта игрушка отлично подходит для самостоятельного обучения.</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</si>
  <si>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</si>
  <si>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НОВИНКА</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</si>
  <si>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</si>
  <si>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</si>
  <si>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</si>
  <si>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</si>
  <si>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</si>
  <si>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</si>
  <si>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</si>
  <si>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</si>
  <si>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</si>
  <si>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</si>
  <si>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</si>
  <si>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</si>
  <si>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</si>
  <si>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</si>
  <si>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</si>
  <si>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Устрой музыкальное шоу с веселыми друзьями Фантиками: Львенком Лёвой, Слоником Слоняшей, Заюшкой Зайкой, Обезьянкой Ириской, Щенком Тимой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«Зарядка», «Что такое праздник?»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</si>
  <si>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</si>
  <si>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</si>
  <si>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</si>
  <si>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 xml:space="preserve">Музыкальный смартфончик </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</si>
  <si>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</si>
  <si>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</si>
  <si>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</si>
  <si>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</si>
  <si>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</si>
  <si>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</si>
  <si>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Приход октябрь 2024</t>
  </si>
  <si>
    <t>Песенки-умняшки (Мультиплеер с огоньками)</t>
  </si>
  <si>
    <t>Учиться с песенками так весело! А поможет в этом новый мультиплеер с огоньками «Песенки-умняшки». В нем собрано 100 песенок, вопросов и звуков, среди них – 10 песенок про зверюшек фермы, 10 песенок-загадок, 16 обучающих песенок (про буквы и цифры, формы и цвета, машинки, времена года и т.д.). Слушая такие песенки, малыш не только развлекается, но и получает новые знания!
Ребенок может выбрать один из пяти режимов: «Песенки», «Цифры», «Искалочка», «Угадайка», «Знайка». Умные игры помогают проверить знания, развивают внимание и память. С такой многофункциональной игрушкой ребенок будет занят надолго! А разноцветные огоньки на фигурных кнопочках поднимут настроение.
Мультиплеер с огоньками «Песенки-умняшки» положительно влияет на общее развитие ребёнка, а также стимулирует развитие речи, развивает музыкальные способности и эмоциональное восприятие.</t>
  </si>
  <si>
    <t>Новинка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</si>
  <si>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</si>
  <si>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</si>
  <si>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</si>
  <si>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</si>
  <si>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</si>
  <si>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</si>
  <si>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</si>
  <si>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</si>
  <si>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приход октябрь 2024</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</si>
  <si>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</si>
  <si>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</si>
  <si>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Длина (м.)</t>
  </si>
  <si>
    <t>Ширина (м.)</t>
  </si>
  <si>
    <t>Высота (м.)</t>
  </si>
  <si>
    <t>Объем (м3)</t>
  </si>
  <si>
    <t>Размеры игрушки</t>
  </si>
  <si>
    <t>Ссылка на картинку</t>
  </si>
  <si>
    <t>https://azbookvarik.ru/catalog/toys/planshetik-telo_cheloveka__5989/</t>
  </si>
  <si>
    <t>https://azbookvarik.ru/catalog/toys/planshetik-udivitelnye_dinozavry__5991/</t>
  </si>
  <si>
    <t>https://azbookvarik.ru/search/?q=%D0%9C%D0%BE%D0%B9+%D0%BF%D0%B5%D1%80%D0%B2%D1%8B%D0%B9+%D0%B0%D1%82%D0%BB%D0%B0%D1%81</t>
  </si>
  <si>
    <t>https://azbookvarik.ru/catalog/toys/planshetik_malenkij_ekspert__5993/</t>
  </si>
  <si>
    <t>https://azbookvarik.ru/catalog/toys/planshetik_malenkij_puteshestvennik__5992/</t>
  </si>
  <si>
    <t>https://azbookvarik.ru/catalog/books/petushok__3966/</t>
  </si>
  <si>
    <t>https://azbookvarik.ru/catalog/books/kroshka-enot__6108/</t>
  </si>
  <si>
    <t>https://azbookvarik.ru/catalog/books/chuchelo-myauchelo__6001/</t>
  </si>
  <si>
    <t>https://azbookvarik.ru/catalog/books/malyshkina-knizhka-pervykh-znaniy__1317/</t>
  </si>
  <si>
    <t>https://azbookvarik.ru/catalog/toys/syurpriz__384/</t>
  </si>
  <si>
    <t>https://azbookvarik.ru/catalog/toys/chasy_lisyonok__5985/</t>
  </si>
  <si>
    <t>https://azbookvarik.ru/catalog/toys/chasy_kotyonok__5986/</t>
  </si>
  <si>
    <t>https://azbookvarik.ru/catalog/toys/chasy_tigryonok__5987/</t>
  </si>
  <si>
    <t>https://azbookvarik.ru/catalog/toys/multipleer-s-ogonkami-pesenki-umnyashki__5988/</t>
  </si>
  <si>
    <t>https://www.azbookvarik.ru/catalog/toys/multipleer-s-ogonkami-vesyelye-pesenki-i-skazki__5254/</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</si>
  <si>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</si>
  <si>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</si>
  <si>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</si>
  <si>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</si>
  <si>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</si>
  <si>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</si>
  <si>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https://azbookvarik.ru/catalog/toys/zveryata-barabanchiki-shchenok__5978/</t>
  </si>
  <si>
    <t>https://azbookvarik.ru/catalog/toys/zveryata-barabanchiki-myshonok__5977/</t>
  </si>
  <si>
    <t>https://azbookvarik.ru/catalog/toys/zveryata-barabanchiki-tigryonok__5979/</t>
  </si>
  <si>
    <t>https://azbookvarik.ru/catalog/toys/allo-enotik__5970/</t>
  </si>
  <si>
    <t>https://azbookvarik.ru/catalog/toys/allo_kotyonok__5971/</t>
  </si>
  <si>
    <t>https://azbookvarik.ru/catalog/toys/allo_tigryonok__5972/</t>
  </si>
  <si>
    <t>https://azbookvarik.ru/catalog/toys/allo_pandochka__5973/</t>
  </si>
  <si>
    <t>https://azbookvarik.ru/catalog/toys/allo_lisyonok__5974/</t>
  </si>
  <si>
    <t>https://azbookvarik.ru/catalog/toys/allo_svinka__5975/</t>
  </si>
  <si>
    <t>https://azbookvarik.ru/catalog/toys/mini-smartfonchik-music-friend__5248/</t>
  </si>
  <si>
    <t>https://azbookvarik.ru/catalog/toys/mini-smartfonchik-russian-hit__5249/</t>
  </si>
  <si>
    <t>https://azbookvarik.ru/catalog/toys/mini-smartfonchik-disco-hit__5250/</t>
  </si>
  <si>
    <t>https://azbookvarik.ru/catalog/toys/mini-smartfonchik-super-disco__5251/</t>
  </si>
  <si>
    <t>https://azbookvarik.ru/catalog/toys/mini-smartfonchik-music-show__5252/</t>
  </si>
  <si>
    <t>https://azbookvarik.ru/catalog/toys/vesyolaya_panda__5312/</t>
  </si>
  <si>
    <t>https://azbookvarik.ru/catalog/toys/vesyolyj_lvyonok__5959/</t>
  </si>
  <si>
    <t>https://azbookvarik.ru/catalog/toys/vesyolyj_enotik__5956/</t>
  </si>
  <si>
    <t>https://azbookvarik.ru/catalog/toys/vesyolyj_slonik__5957/</t>
  </si>
  <si>
    <t>https://azbookvarik.ru/catalog/toys/vesyolyj_tigryonok__5958/</t>
  </si>
  <si>
    <t>https://azbookvarik.ru/catalog/toys/lvyenok__4190/</t>
  </si>
  <si>
    <t>https://azbookvarik.ru/catalog/toys/mamontyenok__4063/</t>
  </si>
  <si>
    <t>https://azbookvarik.ru/catalog/toys/soroka-beloboka__4065/</t>
  </si>
  <si>
    <t>https://azbookvarik.ru/catalog/toys/kolobok__4189/</t>
  </si>
  <si>
    <t>https://azbookvarik.ru/catalog/toys/zabavnye_druzya__5903/</t>
  </si>
  <si>
    <t>https://azbookvarik.ru/catalog/toys/pesenki_na_ferme__5900/</t>
  </si>
  <si>
    <t>https://azbookvarik.ru/catalog/toys/prazdnik_v_lesu__5904/</t>
  </si>
  <si>
    <t>https://azbookvarik.ru/catalog/toys/veselyj_koncert__5901/</t>
  </si>
  <si>
    <t>https://azbookvarik.ru/catalog/toys/disko_zveryata__5902/</t>
  </si>
  <si>
    <t>https://azbookvarik.ru/catalog/toys/moy-drug-mamontyenok__5821/</t>
  </si>
  <si>
    <t>https://azbookvarik.ru/catalog/toys/moy-drug-lvyenok__5819/</t>
  </si>
  <si>
    <t>https://azbookvarik.ru/catalog/toys/moy-drug-yezhik__5820/</t>
  </si>
  <si>
    <t>https://azbookvarik.ru/catalog/toys/moy-drug-myshonok__5822/</t>
  </si>
  <si>
    <t>http://azbookvarik.ru/upload/iblock/c7a/c7a789e4e8341704271bc4c1d91fc3e4.jpg</t>
  </si>
  <si>
    <t>https://www.azbookvarik.ru/catalog/toys/mishutka-i-ego-druzya__4116/</t>
  </si>
  <si>
    <t>https://azbookvarik.ru/catalog/toys/antoshka__5357/</t>
  </si>
  <si>
    <t>https://www.azbookvarik.ru/catalog/toys/multipleer-zaykiny-skazki__5311/</t>
  </si>
  <si>
    <t>http://azbookvarik.ru/upload/iblock/ded/ded5dd44afcf38b6c7749f0a0c5703a9.jpg</t>
  </si>
  <si>
    <t>https://azbookvarik.ru/catalog/toys/moi-multyashki__349/</t>
  </si>
  <si>
    <t>https://www.azbookvarik.ru/catalog/toys/dobrye-skazki__5354/</t>
  </si>
  <si>
    <t>https://www.azbookvarik.ru/catalog/toys/kotyenok__5210/</t>
  </si>
  <si>
    <t>https://www.azbookvarik.ru/catalog/toys/lisichka__5211/</t>
  </si>
  <si>
    <t>https://www.azbookvarik.ru/catalog/toys/gepardik__5212/</t>
  </si>
  <si>
    <t>https://azbookvarik.ru/catalog/toys/karuselka-krasnyy__5402/</t>
  </si>
  <si>
    <t>https://azbookvarik.ru/catalog/toys/karuselka-zelyenyy__5403/</t>
  </si>
  <si>
    <t>https://azbookvarik.ru/catalog/toys/telefonchik-tigryenok__5399/</t>
  </si>
  <si>
    <t>https://azbookvarik.ru/catalog/toys/mishutka__5401/</t>
  </si>
  <si>
    <t>https://www.azbookvarik.ru/catalog/toys/vesyelyy-multipleer-superdisko__5285/</t>
  </si>
  <si>
    <t>https://azbookvarik.ru/catalog/toys/moi-pesenki-i-skazki-__5437/</t>
  </si>
  <si>
    <t>https://www.azbookvarik.ru/catalog/toys/vesyelyy-multipleer-lyubimye-skazki-i-pesenki__5286/</t>
  </si>
  <si>
    <t>https://www.azbookvarik.ru/catalog/toys/vesyelyy-multipleer-lyubimye-khity__5284/</t>
  </si>
  <si>
    <t>https://azbookvarik.ru/catalog/toys/vesyelaya-viktorina__5438/</t>
  </si>
  <si>
    <t>https://azbookvarik.ru/catalog/toys/viktorina-dlya-malyshey__5439/</t>
  </si>
  <si>
    <t>http://azbookvarik.ru/upload/iblock/921/9213e13955804ffdbc88980248363c00.jpg</t>
  </si>
  <si>
    <t>http://azbookvarik.ru/upload/iblock/78f/78f0cf23275827c83b0d9fd87f86d0ac.jpg</t>
  </si>
  <si>
    <t>https://www.azbookvarik.ru/catalog/toys/skazki-pesenki-stixi__5223/</t>
  </si>
  <si>
    <t>https://www.azbookvarik.ru/catalog/toys/vesyolye-multyashki__5224/</t>
  </si>
  <si>
    <t>https://www.azbookvarik.ru/catalog/toys/zainka__5073/</t>
  </si>
  <si>
    <t>https://azbookvarik.ru/catalog/toys/pesenki-v-shainskogo-i-dr__5442/</t>
  </si>
  <si>
    <t>https://www.azbookvarik.ru/catalog/toys/dobrye-druzya__5221/</t>
  </si>
  <si>
    <t>https://azbookvarik.ru/catalog/toys/muzykalnaya-azbuka-zheltaya__5431/</t>
  </si>
  <si>
    <t>http://azbookvarik.ru/upload/iblock/15c/15c20e5e7a20f5abdefafed917b510d4.jpg</t>
  </si>
  <si>
    <t>http://azbookvarik.ru/upload/iblock/c40/c409be11a083172bcdc4ac51788499b4.jpg</t>
  </si>
  <si>
    <t>http://azbookvarik.ru/upload/iblock/413/413322c606dc598f0e5b88e67bd6a6eb.jpg</t>
  </si>
  <si>
    <t>https://www.azbookvarik.ru/catalog/toys/multipleer-s-pianino-zvyezdochka__5253/</t>
  </si>
  <si>
    <t>http://azbookvarik.ru/upload/iblock/e6a/e6ae458cf3cc67df14a013cf8d2f1e01.jpg</t>
  </si>
  <si>
    <t>http://azbookvarik.ru/upload/iblock/b1d/b1d5bea6f2fa29396a27978dce31ef80.jpg</t>
  </si>
  <si>
    <t>http://azbookvarik.ru/upload/iblock/356/35682b9066df97aae9d48d7504054fbf.jpg</t>
  </si>
  <si>
    <t>http://azbookvarik.ru/upload/iblock/ec9/ec9c31ef76554243c2159ad707340309.jpg</t>
  </si>
  <si>
    <t>http://azbookvarik.ru/upload/iblock/74c/74c8e0cc877bfe6a5db99d1239196daa.jpg</t>
  </si>
  <si>
    <t>http://azbookvarik.ru/upload/iblock/786/786051185232678958112e7968cb019f.jpg</t>
  </si>
  <si>
    <t>http://azbookvarik.ru/upload/iblock/9da/9dac5defa95e67710972ef7b9c0c6fff.jpg</t>
  </si>
  <si>
    <t>https://azbookvarik.ru/catalog/toys/modnye-pesenki__5838/</t>
  </si>
  <si>
    <t>https://azbookvarik.ru/catalog/toys/ya%20igrayu%20i%20poyu__5839/</t>
  </si>
  <si>
    <t>https://azbookvarik.ru/catalog/toys/karaoke%20s%20zajkoj__5842/</t>
  </si>
  <si>
    <t>https://azbookvarik.ru/catalog/toys/karaoke%20s%20lyovoj__5843/</t>
  </si>
  <si>
    <t>https://azbookvarik.ru/catalog/toys/muzykalnyj%20prazdnik__5841/</t>
  </si>
  <si>
    <t>https://azbookvarik.ru/catalog/toys/detskij%20hit-parad__5840/</t>
  </si>
  <si>
    <t>http://azbookvarik.ru/upload/iblock/db7/db716cee050a881c2aa2ccb2047b5ca2.jpg</t>
  </si>
  <si>
    <t>http://azbookvarik.ru/upload/iblock/5f2/5f294979d6d45bf191d0ac2c88174f10.jpg</t>
  </si>
  <si>
    <t>http://azbookvarik.ru/upload/iblock/454/454190adc3904ff886bbfec2ccae3223.jpg</t>
  </si>
  <si>
    <t>http://azbookvarik.ru/upload/iblock/f2e/f2ed21a0f2533c96f7689977a308abf0.jpg</t>
  </si>
  <si>
    <t>http://azbookvarik.ru/upload/iblock/022/02289fd69516e3aa1708a8ae4dab1a10.jpg</t>
  </si>
  <si>
    <t>http://azbookvarik.ru/upload/iblock/729/72986a7187b34685878f5993cf782121.jpg</t>
  </si>
  <si>
    <t>http://azbookvarik.ru/upload/iblock/c7c/c7cfbfb7da3dbcb342ec48d8a48bb711.jpg</t>
  </si>
  <si>
    <t>http://azbookvarik.ru/upload/iblock/88c/88cc20f6044e322c015ad2345dda9d4c.jpg</t>
  </si>
  <si>
    <t>http://azbookvarik.ru/upload/iblock/b1f/b1f2be3f134ab0049d5b9fa264b53105.jpg</t>
  </si>
  <si>
    <t>http://azbookvarik.ru/upload/iblock/3da/3dabe3aed46f8afb61bc2c0b018a9c3f.jpg</t>
  </si>
  <si>
    <t>http://azbookvarik.ru/upload/iblock/5fb/5fb12ddc89cc79482b1aed32afe912b1.jpg</t>
  </si>
  <si>
    <t>http://azbookvarik.ru/upload/iblock/01a/01a87414fcb3e342143f49bb11b51520.jpg</t>
  </si>
  <si>
    <t>http://azbookvarik.ru/upload/iblock/4ca/4ca1d65134f99f605d6926a7ccd6c8df.jpg</t>
  </si>
  <si>
    <t>http://azbookvarik.ru/upload/iblock/51a/51ad3d2dbfe5e23db3cc23680978a5ff.jpg</t>
  </si>
  <si>
    <t>http://azbookvarik.ru/upload/iblock/b9a/b9a2b6b2c399ccc5ca26113d05d0af93.jpg</t>
  </si>
  <si>
    <t>http://azbookvarik.ru/upload/iblock/16f/16f6a0e1fbc39530d992cf5ff0b94e43.jpg</t>
  </si>
  <si>
    <t>http://azbookvarik.ru/upload/iblock/244/2449a18659dc5e02324bbd4003eb5748.jpg</t>
  </si>
  <si>
    <t>http://azbookvarik.ru/upload/iblock/ec6/ec60a0c11b785710a8b36ea1d8809054.jpg</t>
  </si>
  <si>
    <t>http://azbookvarik.ru/upload/iblock/3c6/3c6f1d15c056c0227e13a0ae0c6e5f79.jpg</t>
  </si>
  <si>
    <t>https://azbookvarik.ru/catalog/toys/zabavnye-uroki-s-angliyskim__5950/</t>
  </si>
  <si>
    <t>https://azbookvarik.ru/catalog/toys/muzykal%27nye_skazochki__5953/</t>
  </si>
  <si>
    <t>https://azbookvarik.ru/catalog/toys/vesyolaya_zooviktorina__5952/</t>
  </si>
  <si>
    <t>https://azbookvarik.ru/catalog/toys/%D0%9Ciktorina-poznayu_mir__5951/</t>
  </si>
  <si>
    <t>https://azbookvarik.ru/catalog/toys/planshetik-skazochki-malyshki__5939/</t>
  </si>
  <si>
    <t>https://azbookvarik.ru/catalog/toys/planshetik-zveryata-v-zooparke__5941/</t>
  </si>
  <si>
    <t>https://azbookvarik.ru/catalog/toys/planshetik-druzhnaya-ferma__5942/</t>
  </si>
  <si>
    <t>https://azbookvarik.ru/catalog/toys/planshetik-muzykalnye-druzya__5940/</t>
  </si>
  <si>
    <t>http://azbookvarik.ru/upload/iblock/b62/b621e8a1ad86527dadf8e66df75bb619.jpg</t>
  </si>
  <si>
    <t>http://azbookvarik.ru/upload/iblock/289/289bc4922b37f24ba011a6250daaf8c1.jpg</t>
  </si>
  <si>
    <t>http://azbookvarik.ru/upload/iblock/17a/17ab068b066e2f2faffc9302a42c51ec.jpg</t>
  </si>
  <si>
    <t>http://azbookvarik.ru/upload/iblock/bfb/bfb9776ba7cc1b7a7374f0ca8a72f98e.jpg</t>
  </si>
  <si>
    <t>http://azbookvarik.ru/upload/iblock/7ca/7cac7e914837e8698c9702eb1d641921.jpg</t>
  </si>
  <si>
    <t>http://azbookvarik.ru/catalog/toys/planshetik-azbuka-vesyelyy-avtobus__5087/</t>
  </si>
  <si>
    <t>http://www.azbookvarik.ru/catalog/toys/planshetik-lyubimaya-skazochka__5067/</t>
  </si>
  <si>
    <t>https://www.azbookvarik.ru/catalog/toys/planshetik-zveryata-na-ferme__5241/</t>
  </si>
  <si>
    <t>https://www.azbookvarik.ru/catalog/toys/planshetik-viktorina-vesyelaya-ugadayka__5243/</t>
  </si>
  <si>
    <t>http://www.azbookvarik.ru/catalog/toys/planshetik-azbuka-zveryat__5068/</t>
  </si>
  <si>
    <t>https://azbookvarik.ru/catalog/toys/planshetik-uchim-angliyskiy__5884/</t>
  </si>
  <si>
    <t>https://azbookvarik.ru/catalog/toys/planshetik-umnaya-skazochka__5896/</t>
  </si>
  <si>
    <t>https://azbookvarik.ru/catalog/toys/planshetik-muzykalnyy-zoopark__5883/</t>
  </si>
  <si>
    <t>https://www.azbookvarik.ru/catalog/toys/planshetik-vesyelaya-raduga__405/</t>
  </si>
  <si>
    <t>http://www.azbookvarik.ru/catalog/toys/planshetik-pervye-znaniya-malysha__5060/</t>
  </si>
  <si>
    <t>http://azbookvarik.ru/catalog/toys/planshetik-azbuka-pesenka__5086/</t>
  </si>
  <si>
    <t>https://azbookvarik.ru/catalog/toys/planshetik-igraem-v-zooparke__5872/</t>
  </si>
  <si>
    <t>https://azbookvarik.ru/catalog/toys/planshetik-igraem-na-ferme__5871/</t>
  </si>
  <si>
    <t>https://azbookvarik.ru/catalog/toys/planshetik%20veselye%20zveryata__5897/</t>
  </si>
  <si>
    <t>https://azbookvarik.ru/catalog/toys/planshetik_pervye_znaniya_s_kotyonkom__5976/</t>
  </si>
  <si>
    <t>https://azbookvarik.ru/catalog/toys/planshetik-viktorina-dlya-umnichek__5873/</t>
  </si>
  <si>
    <t>https://www.azbookvarik.ru/catalog/toys/planshetik-malenkiy-vseznayka__4060/</t>
  </si>
  <si>
    <t>http://azbookvarik.ru/upload/iblock/78b/78b8775a4c32bfcb31d5d1009562eaa3.jpg</t>
  </si>
  <si>
    <t>https://azbookvarik.ru/catalog/toys/zooviktorina__5817/</t>
  </si>
  <si>
    <t>http://azbookvarik.ru/catalog/toys/planshetik-skazki-o-zveryatakh__5066/</t>
  </si>
  <si>
    <t>https://azbookvarik.ru/catalog/toys/uroki-dlya-vseznayki__5440/</t>
  </si>
  <si>
    <t>http://www.azbookvarik.ru/catalog/toys/muzykalnyy-avtobus-pervye-znaniya-siniy__5122/</t>
  </si>
  <si>
    <t>http://www.azbookvarik.ru/catalog/toys/muzykalnyy-avtobus-pervye-znaniya-zheltyy__5123/</t>
  </si>
  <si>
    <t>https://www.azbookvarik.ru/catalog/toys/planshetik-umnye-mashinki__5242/</t>
  </si>
  <si>
    <t>http://azbookvarik.ru/upload/iblock/c54/c54fe9ddc7971fd51394e3aa5e39aa95.jpg</t>
  </si>
  <si>
    <t>http://azbookvarik.ru/upload/iblock/14a/14abd8f35d1f09c77fed42f9d0210d7e.jpg</t>
  </si>
  <si>
    <t>http://azbookvarik.ru/upload/iblock/b62/b62c8a1fc97fba0b1f364d314fdaf904.jpg</t>
  </si>
  <si>
    <t>https://azbookvarik.ru/catalog/toys/muzykalnyj_rul_vesyolye_mashinki_%28krasnyj%29__5944/</t>
  </si>
  <si>
    <t>https://azbookvarik.ru/catalog/toys/muzykalnyj_rul_vesyolye_mashinki_%28zhyoltyj%29__5945/</t>
  </si>
  <si>
    <t>https://azbookvarik.ru/catalog/toys/muzykalnyj_rul_vesyolye_mashinki_%28goluboj%29__5946/</t>
  </si>
  <si>
    <t>http://azbookvarik.ru/upload/iblock/977/977630549e0c0c6d9226108a74d3a18a.jpg</t>
  </si>
  <si>
    <t>http://azbookvarik.ru/upload/iblock/08f/08ff7f6bf0be9a8f2c48ebf71a221d56.jpg</t>
  </si>
  <si>
    <t>http://azbookvarik.ru/upload/iblock/797/7977ffcfef90e03d5eacbb2f54094ed7.jpg</t>
  </si>
  <si>
    <t>http://azbookvarik.ru/upload/iblock/edc/edcda26a42af3e6124563d5776d63678.jpg</t>
  </si>
  <si>
    <t>http://azbookvarik.ru/upload/iblock/266/266741203313323e779ac71a21b18abb.jpg</t>
  </si>
  <si>
    <t>https://www.azbookvarik.ru/catalog/toys/muzykalnyy-rul-vesyelye-gonki-biryuzovyy__5341/</t>
  </si>
  <si>
    <t>https://www.azbookvarik.ru/catalog/toys/muzykalnyy-rul-vesyelye-gonki-oranzhevyj__5342/</t>
  </si>
  <si>
    <t>https://azbookvarik.ru/catalog/toys/muzykalnaya-kolonka-superdiskoteka__5947/</t>
  </si>
  <si>
    <t>https://azbookvarik.ru/catalog/toys/muzykalnaya-kolonka-vesyolye_hity__5948/</t>
  </si>
  <si>
    <t>https://azbookvarik.ru/catalog/toys/vesyelaya-ferma__5966/</t>
  </si>
  <si>
    <t>https://azbookvarik.ru/catalog/toys/vesyolyj_zoopark__5967/</t>
  </si>
  <si>
    <t>https://www.azbookvarik.ru/catalog/toys/muzykalnye-chasiki__5378/</t>
  </si>
  <si>
    <t>https://www.azbookvarik.ru/catalog/toys/chasy-zayushka-zajka__5369/</t>
  </si>
  <si>
    <t>https://www.azbookvarik.ru/catalog/toys/chasy-shchenok-tima__5367/</t>
  </si>
  <si>
    <t>https://www.azbookvarik.ru/catalog/toys/chasy-lvyonok-lyova__5368/</t>
  </si>
  <si>
    <t>https://azbookvarik.ru/catalog/toys/muzykalnyj%20kotyonok-piramidka__5981/</t>
  </si>
  <si>
    <t>https://azbookvarik.ru/catalog/toys/muzykalnyj%20zajchik-piramidka__5848/</t>
  </si>
  <si>
    <t>https://azbookvarik.ru/catalog/toys/muzykalnyy-shchenok-piramidka__5847/</t>
  </si>
  <si>
    <t>https://www.azbookvarik.ru/catalog/toys/muzykalnaya-piramidka-slonik__5340/</t>
  </si>
  <si>
    <t>https://azbookvarik.ru/catalog/toys/muzykalnyy-zhirafik-umnyasha__5863/</t>
  </si>
  <si>
    <t>https://www.azbookvarik.ru/catalog/toys/umnyy-shchenok__5238/</t>
  </si>
  <si>
    <t>https://www.azbookvarik.ru/catalog/toys/interaktivnaya-sobachka__5359/</t>
  </si>
  <si>
    <t>http://azbookvarik.ru/upload/iblock/888/888fa93af543c38892bd0ca9cf43f8f4.jpg</t>
  </si>
  <si>
    <t>https://www.azbookvarik.ru/catalog/toys/tantsuyushchaya-pchyelka__5131/</t>
  </si>
  <si>
    <t>https://www.azbookvarik.ru/catalog/toys/interaktivnyy-zhirafik__5392/</t>
  </si>
  <si>
    <t>http://www.azbookvarik.ru/catalog/toys/pervye-znaniya-s-yezhikom-siniy__5037/</t>
  </si>
  <si>
    <t>http://www.azbookvarik.ru/catalog/toys/pervye-znaniya-s-yezhikom-zhyeltyy__5036/</t>
  </si>
  <si>
    <t>http://www.azbookvarik.ru/catalog/toys/azbuka-s-cherepashkoy-zhyeltaya__5031/</t>
  </si>
  <si>
    <t>http://www.azbookvarik.ru/catalog/toys/azbuka-s-cherepashkoy-zelyenaya__5035/</t>
  </si>
  <si>
    <t>http://www.azbookvarik.ru/catalog/toys/govoryashchiy-yezhik-zooazbuka__5030/</t>
  </si>
  <si>
    <t>https://www.azbookvarik.ru/catalog/toys/muzykalnaya-skoraya-pomoshch-s-naborom-doktora-krasniy__5240/</t>
  </si>
  <si>
    <t>https://www.azbookvarik.ru/catalog/toys/muzykalnaya-skoraya-pomoshch-s-naborom-doktora-belyy__5239/</t>
  </si>
  <si>
    <t>http://azbookvarik.ru/upload/iblock/23d/23de5c1cfba4f6d2100c32382f20ffc3.jpg</t>
  </si>
  <si>
    <t>http://azbookvarik.ru/upload/iblock/579/5799ef02e7d6d66983dac38f5d222a52.jpg</t>
  </si>
  <si>
    <t>http://azbookvarik.ru/upload/iblock/338/3384d53cffb26e6cebc3fc2d8e1d43ea.jpg</t>
  </si>
  <si>
    <t>http://www.azbookvarik.ru/catalog/toys/pianino-pesenki-na-ferme__5013/</t>
  </si>
  <si>
    <t>http://www.azbookvarik.ru/catalog/toys/fantik-shou__5063/</t>
  </si>
  <si>
    <t>https://www.azbookvarik.ru/catalog/toys/pianino-lyubimye-pesenki-oranzhevoe__5346/</t>
  </si>
  <si>
    <t>https://www.azbookvarik.ru/catalog/toys/pianino-lyubimye-pesenki-zelyonoe__5347/</t>
  </si>
  <si>
    <t>https://azbookvarik.ru/catalog/toys/gitara-lyubimye-pesenki-zhyeltaya__5404/</t>
  </si>
  <si>
    <t>https://azbookvarik.ru/catalog/toys/gitara-lyubimye-pesenki-krasnaya__5406/</t>
  </si>
  <si>
    <t>https://www.azbookvarik.ru/catalog/toys/elektrogitara-superkhit-golubaya__5405/</t>
  </si>
  <si>
    <t>https://www.azbookvarik.ru/catalog/toys/elektrogitara-superkhit-krasnaya__5407/</t>
  </si>
  <si>
    <t>https://azbookvarik.ru/catalog/toys/moya-pervaya-gitara-golubaya__5935/</t>
  </si>
  <si>
    <t>https://azbookvarik.ru/catalog/toys/moya-pervaya-gitara-krasnaya__5936/</t>
  </si>
  <si>
    <t>https://azbookvarik.ru/catalog/toys/moya-pervaya-gitara-zelenaya__5937/</t>
  </si>
  <si>
    <t>https://azbookvarik.ru/catalog/toys/vesyelyy-kolobok__345/</t>
  </si>
  <si>
    <t>https://azbookvarik.ru/catalog/toys/muzykalnyy-myachik-khokhotusha-goluboy-zelenyy__5424/</t>
  </si>
  <si>
    <t>https://azbookvarik.ru/catalog/toys/muzykalnyy-myachik-khokhotusha-oranzhevo-zhyeltyy__5423/</t>
  </si>
  <si>
    <t>http://azbookvarik.ru/upload/iblock/328/32873bc32e3d850b02711da9dd609c07.jpg</t>
  </si>
  <si>
    <t>http://azbookvarik.ru/upload/iblock/9c5/9c5771bba2ad8f808434129e545c8057.jpg</t>
  </si>
  <si>
    <t>http://azbookvarik.ru/upload/iblock/099/099c427e7c83a3bfb761a49a49083791.jpg</t>
  </si>
  <si>
    <t>http://azbookvarik.ru/upload/iblock/cec/cec139eb6821bb7ab854de1f7e1db2e4.jpg</t>
  </si>
  <si>
    <t>http://azbookvarik.ru/catalog/toys/shchenok__5084/</t>
  </si>
  <si>
    <t>http://azbookvarik.ru/catalog/toys/enotik__5083/</t>
  </si>
  <si>
    <t>http://azbookvarik.ru/catalog/toys/lisichka__5085/</t>
  </si>
  <si>
    <t>https://azbookvarik.ru/catalog/toys/slonik_slonyasha__5963/</t>
  </si>
  <si>
    <t>https://azbookvarik.ru/catalog/toys/obezyanka_Iriska__5962/</t>
  </si>
  <si>
    <t>https://azbookvarik.ru/catalog/toys/kotyonok_splyushik__5961/</t>
  </si>
  <si>
    <t>https://www.azbookvarik.ru/catalog/toys/lvyenok-lyeva__5351/</t>
  </si>
  <si>
    <t>https://www.azbookvarik.ru/catalog/toys/zayushka-zayka__5350/</t>
  </si>
  <si>
    <t>https://www.azbookvarik.ru/catalog/toys/shchenok-tima-__5352/</t>
  </si>
  <si>
    <t>https://www.azbookvarik.ru/catalog/toys/muzykalnyy-barabanchik-zhyeltyy__5390/</t>
  </si>
  <si>
    <t>https://www.azbookvarik.ru/catalog/toys/muzykalnyy-barabanchik-krasnyy__5391/</t>
  </si>
  <si>
    <t>https://www.azbookvarik.ru/catalog/toys/govoryashchiy-shchenok-oranzhevyy__5268/</t>
  </si>
  <si>
    <t>https://www.azbookvarik.ru/catalog/toys/govoryashchiy-shchenok-belyy__5269/</t>
  </si>
  <si>
    <t>https://azbookvarik.ru/catalog/toys/muzykalnaya-disko-mashinka__5335/</t>
  </si>
  <si>
    <t>http://azbookvarik.ru/upload/iblock/005/005ab659a1d8baccd4f36624fafa63ad.jpg</t>
  </si>
  <si>
    <t>http://azbookvarik.ru/upload/iblock/d32/d320a5396cdc14d8e237ae6a99cbcf7c.jpg</t>
  </si>
  <si>
    <t>http://azbookvarik.ru/upload/iblock/be3/be31b26ae59a5f98d54e21a99de02922.jpg</t>
  </si>
  <si>
    <t>http://azbookvarik.ru/upload/iblock/414/4144272311ada9c302c610a8d384f0c1.jpg</t>
  </si>
  <si>
    <t>http://azbookvarik.ru/upload/iblock/537/5370508f204f371b43eea71b80423a32.jpg</t>
  </si>
  <si>
    <t>http://azbookvarik.ru/upload/iblock/e14/e1419fec18a08cba7f80c057318a6bac.jpg</t>
  </si>
  <si>
    <t>http://azbookvarik.ru/catalog/toys/muzykalnyy-krasnyy-samosval__5081/</t>
  </si>
  <si>
    <t>https://www.azbookvarik.ru/catalog/toys/avtokran__5206/</t>
  </si>
  <si>
    <t>https://www.azbookvarik.ru/catalog/toys/avtokran__5208/</t>
  </si>
  <si>
    <t>https://www.azbookvarik.ru/catalog/toys/avtokran__5209/</t>
  </si>
  <si>
    <t>https://www.azbookvarik.ru/catalog/toys/muzykalnaya-mashinka-zheltaya__5270/</t>
  </si>
  <si>
    <t>https://www.azbookvarik.ru/catalog/toys/muzykalnyy-samolyetik-rozovyy__5272/</t>
  </si>
  <si>
    <t>https://www.azbookvarik.ru/catalog/toys/muzykalnaya-mashinka-golubaya__5271/</t>
  </si>
  <si>
    <t>https://www.azbookvarik.ru/catalog/toys/muzykalnyy-samolyetik-zelyenyy__5273/</t>
  </si>
  <si>
    <t>http://azbookvarik.ru/upload/iblock/01b/01b0c76ff08ffe463b85ba961b7c7601.jpg</t>
  </si>
  <si>
    <t>http://azbookvarik.ru/upload/iblock/6ff/6ff1cb59b9f20ca544fbcaa5c798de71.jpg</t>
  </si>
  <si>
    <t>http://azbookvarik.ru/upload/iblock/12b/12b6b6affbbf059103e5658016907bff.jpg</t>
  </si>
  <si>
    <t>http://azbookvarik.ru/upload/iblock/0bd/0bd874cee9e21c69c23f6eb950ab4ce0.jpg</t>
  </si>
  <si>
    <t>http://azbookvarik.ru/upload/iblock/382/382da91d72ec47cec4381681d34fe235.jpg</t>
  </si>
  <si>
    <t>http://azbookvarik.ru/upload/iblock/590/5902982e74a5f3bf6fa9073d9d3827c3.jpg</t>
  </si>
  <si>
    <t>http://azbookvarik.ru/upload/iblock/4b8/4b85b9e0b332556cce991e63c0baa167.jpg</t>
  </si>
  <si>
    <t>http://azbookvarik.ru/upload/iblock/748/748e8b522ea17505a088b63f6e30f656.jpg</t>
  </si>
  <si>
    <t>http://azbookvarik.ru/upload/iblock/9b9/9b96c4419905f07f770c7819433574f0.jpg</t>
  </si>
  <si>
    <t>https://www.azbookvarik.ru/catalog/toys/vesyelye-druzya-korovka__5139/</t>
  </si>
  <si>
    <t>https://www.azbookvarik.ru/catalog/toys/korovka__5140/</t>
  </si>
  <si>
    <t>https://www.azbookvarik.ru/catalog/toys/vesyelye-druzya-korovka__5143/</t>
  </si>
  <si>
    <t>https://www.azbookvarik.ru/catalog/toys/vesyelye-druzya-korovka__5141/</t>
  </si>
  <si>
    <t>https://www.azbookvarik.ru/catalog/toys/vesyelye-druzya-korovka__5142/</t>
  </si>
  <si>
    <t>http://azbookvarik.ru/upload/iblock/96c/96c896bf8874edbb30599337935e74ea.jpg</t>
  </si>
  <si>
    <t>https://www.azbookvarik.ru/catalog/toys/sobachka__4787/</t>
  </si>
  <si>
    <t>http://azbookvarik.ru/upload/iblock/279/27940b770fef90bc148f4ab7a0ed903b.jpg</t>
  </si>
  <si>
    <t>http://azbookvarik.ru/upload/iblock/ccd/ccdeac096a4e8858a39816bb04b9859e.jpg</t>
  </si>
  <si>
    <t>https://azbookvarik.ru/catalog/toys/kurochka__5836/</t>
  </si>
  <si>
    <t>https://azbookvarik.ru/catalog/toys/loshadka__5835/</t>
  </si>
  <si>
    <t>https://azbookvarik.ru/catalog/toys/kotyenok__5833/</t>
  </si>
  <si>
    <t>https://azbookvarik.ru/catalog/toys/dinozavrik__5837/</t>
  </si>
  <si>
    <t>http://azbookvarik.ru/upload/iblock/e5a/e5a806006b81f5379a4daebcc4cbe406.jpg</t>
  </si>
  <si>
    <t>http://azbookvarik.ru/upload/iblock/a18/a18561e918e4a859926ed9d36b7a9ff0.jpg</t>
  </si>
  <si>
    <t>http://azbookvarik.ru/upload/iblock/420/420ef3ee29ba949867f687ef854e664d.jpg</t>
  </si>
  <si>
    <t>http://azbookvarik.ru/upload/iblock/9b5/9b5bfb2fd4d0bfa80f471f51a3bd8a00.jpg</t>
  </si>
  <si>
    <t>https://www.azbookvarik.ru/catalog/toys/zebryonok__5220/</t>
  </si>
  <si>
    <t>https://www.azbookvarik.ru/catalog/toys/tigryenok__5215/</t>
  </si>
  <si>
    <t>https://www.azbookvarik.ru/catalog/toys/begemotik__5218/</t>
  </si>
  <si>
    <t>https://www.azbookvarik.ru/catalog/toys/nosorozhek__5219/</t>
  </si>
  <si>
    <t>https://www.azbookvarik.ru/catalog/toys/mishutka__5217/</t>
  </si>
  <si>
    <t>https://www.azbookvarik.ru/catalog/toys/pandochka__5216/</t>
  </si>
  <si>
    <t>http://azbookvarik.ru/upload/iblock/dac/dac3bf61ce819251dded2321b214fcf5.jpg</t>
  </si>
  <si>
    <t>http://www.azbookvarik.ru/catalog/toys/begemotik__5032/</t>
  </si>
  <si>
    <t>http://www.azbookvarik.ru/catalog/toys/obezyanka__5034/</t>
  </si>
  <si>
    <t>http://www.azbookvarik.ru/catalog/toys/vesyelyy-zoopark__5011/</t>
  </si>
  <si>
    <t>https://www.azbookvarik.ru/catalog/toys/zooazbuka__5245/</t>
  </si>
  <si>
    <t>https://www.azbookvarik.ru/catalog/toys/skazochnaya-azbuka__5244/</t>
  </si>
  <si>
    <t>https://www.azbookvarik.ru/catalog/toys/azbuka-druzey__5246/</t>
  </si>
  <si>
    <t>https://www.azbookvarik.ru/catalog/toys/igry-na-ferme__5260/</t>
  </si>
  <si>
    <t>https://www.azbookvarik.ru/catalog/toys/pervye-uroki__5261/</t>
  </si>
  <si>
    <t>https://www.azbookvarik.ru/catalog/toys/muzykalnaya-azbuka-kontsert-multyashek__5275/</t>
  </si>
  <si>
    <t>http://azbookvarik.ru/upload/iblock/d5f/d5f76d321211f012742cc2c7a1691d1c.jpg</t>
  </si>
  <si>
    <t>http://azbookvarik.ru/upload/iblock/558/558e20c0390c0cd9b503d7a1e42cac2e.jpg</t>
  </si>
  <si>
    <t>http://www.azbookvarik.ru/catalog/toys/pervye-znaniya__4080/</t>
  </si>
  <si>
    <t>http://www.azbookvarik.ru/catalog/toys/lesnaya-shkola__4122/</t>
  </si>
  <si>
    <t>https://azbookvarik.ru/catalog/toys/na-ferme-v-lesu-goluboy-robot__5915/</t>
  </si>
  <si>
    <t>https://azbookvarik.ru/catalog/toys/na-ferme-v-lesu-belyy-robot__5916/</t>
  </si>
  <si>
    <t>https://azbookvarik.ru/catalog/toys/savanna-dzhungli-zelyenyy-robot__5917/</t>
  </si>
  <si>
    <t>https://azbookvarik.ru/catalog/toys/savanna-dzhungli-belyy-robot__5918/</t>
  </si>
  <si>
    <t>https://azbookvarik.ru/catalog/toys/zooazbuka-zHivotnye-belyj-robot__5920/</t>
  </si>
  <si>
    <t>https://azbookvarik.ru/catalog/toys/zooazbuka-zhivotnye-krasnyy-robot__5919/</t>
  </si>
  <si>
    <t>https://azbookvarik.ru/catalog/toys/ferma-pervye-znaniya-zelyenyy-robot__5921/</t>
  </si>
  <si>
    <t>https://azbookvarik.ru/catalog/toys/ferma-pervye-znaniya-belyj-robot__5922/</t>
  </si>
  <si>
    <t>https://azbookvarik.ru/catalog/toys/muzykalnaya-azbuka-oranzhevyy-robot-__5923/</t>
  </si>
  <si>
    <t>https://azbookvarik.ru/catalog/toys/muzykalnaya-azbuka-belyj-robot__5924/</t>
  </si>
  <si>
    <t>https://azbookvarik.ru/catalog/toys/vsye-o-zhivotnykh__5849/</t>
  </si>
  <si>
    <t>https://azbookvarik.ru/catalog/toys/igraj_i_uchis__5852/</t>
  </si>
  <si>
    <t>https://azbookvarik.ru/catalog/toys/Hochu_vsyo_znat__5853/</t>
  </si>
  <si>
    <t>https://azbookvarik.ru/catalog/toys/vokrug_sveta__5856/</t>
  </si>
  <si>
    <t>https://azbookvarik.ru/catalog/toys/zanimatelnaya_logika__5855/</t>
  </si>
  <si>
    <t>https://www.azbookvarik.ru/catalog/toys/pianino-kotyenok__5393/</t>
  </si>
  <si>
    <t>https://www.azbookvarik.ru/catalog/toys/pianino-bukashechka__5394/</t>
  </si>
  <si>
    <t>https://www.azbookvarik.ru/catalog/toys/pianino-loshadka__5395/</t>
  </si>
  <si>
    <t>https://www.azbookvarik.ru/catalog/toys/pianino-sobachka__5396/</t>
  </si>
  <si>
    <t>https://www.azbookvarik.ru/catalog/toys/zaychik__5380/</t>
  </si>
  <si>
    <t>https://www.azbookvarik.ru/catalog/toys/shchenok__5381/</t>
  </si>
  <si>
    <t>https://www.azbookvarik.ru/catalog/toys/kotik__5382/</t>
  </si>
  <si>
    <t>http://azbookvarik.ru/upload/iblock/159/159021e870ad31bb4bee367a186c0339.jpg</t>
  </si>
  <si>
    <t>http://azbookvarik.ru/upload/iblock/cfe/cfe4c40c0d96ecb761fc1b8cbd384b5a.jpg</t>
  </si>
  <si>
    <t>http://azbookvarik.ru/upload/iblock/c1f/c1fdd2cb1d53615b253635aac10fcee1.jpg</t>
  </si>
  <si>
    <t>http://azbookvarik.ru/upload/iblock/d38/d38808e8c3480e9061afe0232c50f408.jpg</t>
  </si>
  <si>
    <t>http://azbookvarik.ru/upload/iblock/afe/afe98f4009372080c32fe41382fad879.jpg</t>
  </si>
  <si>
    <t>http://azbookvarik.ru/upload/iblock/459/45973bf2510a3af302ca73b46d2dfd97.jpg</t>
  </si>
  <si>
    <t>http://azbookvarik.ru/upload/iblock/921/921b19c595bd9e9875700412ee2fe67f.jpg</t>
  </si>
  <si>
    <t>http://azbookvarik.ru/upload/iblock/72d/72dcdacb49d4c8f90ea08d9f17fa5639.jpg</t>
  </si>
  <si>
    <t>http://www.azbookvarik.ru/catalog/toys/mikrofonchik-zvyezdochka__5124/</t>
  </si>
  <si>
    <t>http://www.azbookvarik.ru/catalog/toys/pianino-zvyezdochka__5125/</t>
  </si>
  <si>
    <t>http://www.azbookvarik.ru/catalog/toys/gitara-zvyezdochka__5126/</t>
  </si>
  <si>
    <t>http://azbookvarik.ru/upload/iblock/0b8/0b84e977c28415baf031b9138b471b53.jpg</t>
  </si>
  <si>
    <t>http://azbookvarik.ru/upload/iblock/658/65860b83c39c98067f03177809e02e71.jpg</t>
  </si>
  <si>
    <t>http://www.azbookvarik.ru/catalog/toys/kotenok__5127/</t>
  </si>
  <si>
    <t>http://www.azbookvarik.ru/catalog/toys/tigrenok__5128/</t>
  </si>
  <si>
    <t>http://www.azbookvarik.ru/catalog/toys/lisenok__5129/</t>
  </si>
  <si>
    <t>http://www.azbookvarik.ru/catalog/toys/enotik__5130/</t>
  </si>
  <si>
    <t>http://azbookvarik.ru/upload/iblock/456/45616111db5b7d032b735b4ac56348cf.jpg</t>
  </si>
  <si>
    <t>http://azbookvarik.ru/upload/iblock/c78/c781e219d5e84b25a9bf550bd201944a.jpg</t>
  </si>
  <si>
    <t>http://azbookvarik.ru/upload/iblock/0f9/0f949d94f600c4ebb19a57bdd1676e1c.jpg</t>
  </si>
  <si>
    <t>http://azbookvarik.ru/upload/iblock/507/5077555508e99213b7325dbb2fbfa708.jpg</t>
  </si>
  <si>
    <t>http://azbookvarik.ru/upload/iblock/423/4238e8ad9092e4bfbcad4335f0fb1548.jpg</t>
  </si>
  <si>
    <t>http://azbookvarik.ru/upload/iblock/d79/d794cdc79561a4a4d85e2dcd76377226.jpg</t>
  </si>
  <si>
    <t>http://www.azbookvarik.ru/catalog/toys/mishka-zveryata-khokhotushi__5117/</t>
  </si>
  <si>
    <t>http://www.azbookvarik.ru/catalog/toys/sobachka-zveryata-khokhotushi__5118/</t>
  </si>
  <si>
    <t>http://www.azbookvarik.ru/catalog/toys/begemotik-zveyarta-khokhotushi__5116/</t>
  </si>
  <si>
    <t>http://www.azbookvarik.ru/catalog/toys/khryushka-zveryata-khokhotushi__5119/</t>
  </si>
  <si>
    <t>https://www.azbookvarik.ru/catalog/toys/muzykalnaya-politseyskaya-mashinka__5144/</t>
  </si>
  <si>
    <t>https://www.azbookvarik.ru/catalog/toys/muzykalnaya-politseyskaya-mashinka__5145/</t>
  </si>
  <si>
    <t>https://www.azbookvarik.ru/catalog/toys/muzykalnaya-politseyskaya-mashinka__5146/</t>
  </si>
  <si>
    <t>http://www.azbookvarik.ru/catalog/toys/buben__5046/</t>
  </si>
  <si>
    <t>http://www.azbookvarik.ru/catalog/toys/garmoshka__5043/</t>
  </si>
  <si>
    <t>http://www.azbookvarik.ru/catalog/toys/pianino__5042/</t>
  </si>
  <si>
    <t>http://www.azbookvarik.ru/catalog/toys/gitara-sinyaya__5045/</t>
  </si>
  <si>
    <t>http://www.azbookvarik.ru/catalog/toys/gitara-krasnyy__5044/</t>
  </si>
  <si>
    <t>http://www.azbookvarik.ru/catalog/toys/dudochka__5047/</t>
  </si>
  <si>
    <t>http://www.azbookvarik.ru/catalog/toys/mikrofonchik-krasnyy__5048/</t>
  </si>
  <si>
    <t>http://www.azbookvarik.ru/catalog/toys/mikrofonchik-goluboy__5049/</t>
  </si>
  <si>
    <t>http://www.azbookvarik.ru/catalog/toys/mikrofonchik-rozovyy__5051/</t>
  </si>
  <si>
    <t>http://www.azbookvarik.ru/catalog/toys/mikrofonchik-zelyenyy__5050/</t>
  </si>
  <si>
    <t>http://azbookvarik.ru/upload/iblock/21f/21fb2528ad6440c865688b0e8730bb6d.jpg</t>
  </si>
  <si>
    <t>http://azbookvarik.ru/upload/iblock/7a2/7a28281befa5894d799fd9e2227c14b0.jpg</t>
  </si>
  <si>
    <t>http://www.azbookvarik.ru/catalog/toys/muzykalnaya-pogremushka-zhirafik__5088/</t>
  </si>
  <si>
    <t>http://www.azbookvarik.ru/catalog/toys/muzykalnaya-pogremushka-myshka__5090/</t>
  </si>
  <si>
    <t>http://www.azbookvarik.ru/catalog/toys/yezhik-kroshka-telefoshka__5055/</t>
  </si>
  <si>
    <t>http://www.azbookvarik.ru/catalog/toys/bukashka-kroshka-telefoshka__5056/</t>
  </si>
  <si>
    <t>http://www.azbookvarik.ru/catalog/toys/zayka-vesyelye-malyshata__5094/</t>
  </si>
  <si>
    <t>http://www.azbookvarik.ru/catalog/toys/shchenok-vesyelye-malyshata__5092/</t>
  </si>
  <si>
    <t>http://www.azbookvarik.ru/catalog/toys/mishka-vesyelye-malyshata__5091/</t>
  </si>
  <si>
    <t>http://www.azbookvarik.ru/catalog/toys/panda-vesyelye-malyshata__5093/</t>
  </si>
  <si>
    <t>http://azbookvarik.ru/catalog/toys/muzykalnyy-myachik-solnyshko__5064/</t>
  </si>
  <si>
    <t>http://azbookvarik.ru/catalog/toys/muzykalnyy-myachik-shchenok__5077/</t>
  </si>
  <si>
    <t>http://azbookvarik.ru/catalog/toys/muzykalnyy-myachik-myshka__5078/</t>
  </si>
  <si>
    <t>http://azbookvarik.ru/catalog/toys/muzykalnyy-myachik-pchyelka__5079/</t>
  </si>
  <si>
    <t>http://azbookvarik.ru/upload/iblock/80b/80bd89d23e0a12d1ff07897a1121f9fc.jpg</t>
  </si>
  <si>
    <t>http://www.azbookvarik.ru/catalog/toys/muzykalnaya-piramidka-nevalyashka-tigryenok__5098/</t>
  </si>
  <si>
    <t>http://www.azbookvarik.ru/catalog/toys/muzykalnaya-piramidka-nevalyashka-kolobok__5099/</t>
  </si>
  <si>
    <t>https://www.azbookvarik.ru/catalog/toys/pervye-znaniya-s-pianino__5229/</t>
  </si>
  <si>
    <t>http://www.azbookvarik.ru/catalog/toys/soberi-fermu__5104/</t>
  </si>
  <si>
    <t>http://azbookvarik.ru/upload/iblock/365/3658c0097d87287dc201be4519bbb706.jpg</t>
  </si>
  <si>
    <t>http://azbookvarik.ru/upload/iblock/37f/37f6d1000849180fc091e97d34d015af.jpg</t>
  </si>
  <si>
    <t>http://azbookvarik.ru/catalog/toys/zabavnye-zveryata__5080/</t>
  </si>
  <si>
    <t>http://azbookvarik.ru/upload/iblock/e63/e63ea1697fbbe91240a91fe6118da138.jpg</t>
  </si>
  <si>
    <t>http://www.azbookvarik.ru/catalog/toys/domik-druzey__5110/</t>
  </si>
  <si>
    <t>http://www.azbookvarik.ru/catalog/toys/domik-zoopark__5112/</t>
  </si>
  <si>
    <t>https://azbookvarik.ru/catalog/toys/korovka__5024/</t>
  </si>
  <si>
    <t>https://azbookvarik.ru/catalog/toys/sobachka__5025/</t>
  </si>
  <si>
    <t>http://www.azbookvarik.ru/catalog/toys/zaychik__5021/</t>
  </si>
  <si>
    <t>http://www.azbookvarik.ru/catalog/toys/olenenok__5022/</t>
  </si>
  <si>
    <t>http://www.azbookvarik.ru/catalog/toys/tigryenok__5023/</t>
  </si>
  <si>
    <t>http://www.azbookvarik.ru/catalog/toys/avtobus__5040/</t>
  </si>
  <si>
    <t>http://www.azbookvarik.ru/catalog/toys/pozharnaya-mashinka__5038/</t>
  </si>
  <si>
    <t>http://www.azbookvarik.ru/catalog/toys/gonochnaya-mashinka__5039/</t>
  </si>
  <si>
    <t>http://www.azbookvarik.ru/catalog/toys/avtokran__5058/</t>
  </si>
  <si>
    <t>http://www.azbookvarik.ru/catalog/toys/parovozik__5059/</t>
  </si>
  <si>
    <t>http://www.azbookvarik.ru/catalog/toys/edem-na-fermu__5120/</t>
  </si>
  <si>
    <t>http://azbookvarik.ru/upload/iblock/7ed/7ed6fcd0789e5d0a636e5dc605e7f739.jpg</t>
  </si>
  <si>
    <t>http://azbookvarik.ru/upload/iblock/68a/68a9128bde66953095aae55f7e781727.jpg</t>
  </si>
  <si>
    <t>http://azbookvarik.ru/upload/iblock/37c/37c8592dc08b8265034b7f6a61e2451e.jpg</t>
  </si>
  <si>
    <t>https://www.azbookvarik.ru/catalog/toys/pianino-novogodnie-pesenki__5213/</t>
  </si>
  <si>
    <t>http://azbookvarik.ru/upload/iblock/bed/bed2c8d3e246c077bc2e408380a78690.jpg</t>
  </si>
  <si>
    <t>http://azbookvarik.ru/upload/iblock/c44/c44495dc5dae6765b73dfc7d89479d08.jpg</t>
  </si>
  <si>
    <t>http://azbookvarik.ru/upload/iblock/47e/47eca64a8c048fd76163ee8c7c6dd031.jpg</t>
  </si>
  <si>
    <t>http://azbookvarik.ru/upload/iblock/2d5/2d55e6a86cb71614a29d457de7f4fabe.jpg</t>
  </si>
  <si>
    <t>http://azbookvarik.ru/upload/iblock/c7d/c7de05249251b713a3a345fd5351c431.jpg</t>
  </si>
  <si>
    <t>https://azbookvarik.ru/catalog/toys/novyy-god__4792/</t>
  </si>
  <si>
    <t>https://azbookvarik.ru/search/?q=9785906764621</t>
  </si>
  <si>
    <t>https://azbookvarik.ru/catalog/books/dva-vesyelykh-gusya__3969/</t>
  </si>
  <si>
    <t>https://azbookvarik.ru/catalog/books/ladushki__3967/</t>
  </si>
  <si>
    <t>https://azbookvarik.ru/catalog/books/repka__3827/</t>
  </si>
  <si>
    <t>https://azbookvarik.ru/catalog/toys/zainka-poplyashi__5868/</t>
  </si>
  <si>
    <t>https://azbookvarik.ru/catalog/toys/vesyoloe-disko__5816/</t>
  </si>
  <si>
    <t>https://azbookvarik.ru/catalog/toys/sladkie-sny__4668/</t>
  </si>
  <si>
    <t>https://azbookvarik.ru/catalog/toys/druzya-multyashki__5791/</t>
  </si>
  <si>
    <t>https://azbookvarik.ru/catalog/toys/vot-tak-syurpriz__5795/</t>
  </si>
  <si>
    <t>https://azbookvarik.ru/catalog/toys/multiki-i-skazki__5794/</t>
  </si>
  <si>
    <t>https://azbookvarik.ru/catalog/toys/karaoke-pesenki-druzey__5417/</t>
  </si>
  <si>
    <t>https://azbookvarik.ru/catalog/toys/lyubimye-pesenki-malyshey__4136/</t>
  </si>
  <si>
    <t>https://azbookvarik.ru/catalog/toys/pesenki-v-shainskogo__4138/</t>
  </si>
  <si>
    <t>https://azbookvarik.ru/catalog/toys/pesenki-vesyelykh-multyashek__4139/</t>
  </si>
  <si>
    <t>https://azbookvarik.ru/catalog/toys/tantsevalnye-khity__4140/</t>
  </si>
  <si>
    <t>https://azbookvarik.ru/catalog/toys/russkoe-disko__4137/</t>
  </si>
  <si>
    <t>https://azbookvarik.ru/catalog/toys/govoryashchiy-planshetik-drakonchik__5911/</t>
  </si>
  <si>
    <t>https://azbookvarik.ru/catalog/toys/planshetik-vesyelye-znaniya__4154/</t>
  </si>
  <si>
    <t>https://azbookvarik.ru/catalog/toys/planshetik-azbuka-skazochka__5889/</t>
  </si>
  <si>
    <t>https://azbookvarik.ru/catalog/toys/planshetik-mir-zhivotnykh__5888/</t>
  </si>
  <si>
    <t>https://azbookvarik.ru/catalog/toys/planshetik-azbuka-vesyelaya-ferma__5815/</t>
  </si>
  <si>
    <t>https://azbookvarik.ru/catalog/toys/mishutkin-planshetik-pervye-znaniya__5877/</t>
  </si>
  <si>
    <t>https://azbookvarik.ru/catalog/toys/planshetik-zagaday-ya-otgadayu__5879/</t>
  </si>
  <si>
    <t>https://azbookvarik.ru/catalog/toys/planshetik-kto-samyy-umnyy__5878/</t>
  </si>
  <si>
    <t>https://azbookvarik.ru/catalog/toys/planshetik-zagadayka__370/</t>
  </si>
  <si>
    <t>https://azbookvarik.ru/catalog/toys/planshetik-moya-muzykalnaya-azbuka__369/</t>
  </si>
  <si>
    <t>https://azbookvarik.ru/catalog/toys/planshetik-azbuka-v-stikhakh__5891/</t>
  </si>
  <si>
    <t>https://azbookvarik.ru/catalog/toys/planshetik-vsye-obo-vsyem__3740/</t>
  </si>
  <si>
    <t>https://azbookvarik.ru/catalog/toys/shchenok-skazochnik__4883/</t>
  </si>
  <si>
    <t>https://azbookvarik.ru/search/?q=%D0%9C%D0%B8%D1%88%D1%83%D1%82%D0%BA%D0%B0+%D1%81%D0%BA%D0%B0%D0%B7%D0%BE%D1%87%D0%BD%D0%B8%D0%BA</t>
  </si>
  <si>
    <t>https://azbookvarik.ru/catalog/toys/pesenki-druzey__4765/</t>
  </si>
  <si>
    <t>https://azbookvarik.ru/catalog/toys/pesni-v-shainskogo__4766/</t>
  </si>
  <si>
    <t>https://azbookvarik.ru/catalog/toys/pingvinchik__5909/</t>
  </si>
  <si>
    <t>https://azbookvarik.ru/catalog/toys/cherepashka__5908/</t>
  </si>
  <si>
    <t>https://azbookvarik.ru/catalog/toys/utenok__5907/</t>
  </si>
  <si>
    <t>https://azbookvarik.ru/catalog/toys/belochka__4783/</t>
  </si>
  <si>
    <t>https://azbookvarik.ru/catalog/toys/slonenok__5830/</t>
  </si>
  <si>
    <t>https://azbookvarik.ru/catalog/toys/mishutka__5928/</t>
  </si>
  <si>
    <t>https://azbookvarik.ru/catalog/toys/zabavnaya-ferma__4939/</t>
  </si>
  <si>
    <t>https://azbookvarik.ru/catalog/toys/mir-zhivotnykh__4960/</t>
  </si>
  <si>
    <t>https://azbookvarik.ru/catalog/toys/buben__4702/</t>
  </si>
  <si>
    <t>https://azbookvarik.ru/catalog/toys/buben-golyboy__4809/</t>
  </si>
  <si>
    <t>https://azbookvarik.ru/catalog/toys/buben-orange__4811/</t>
  </si>
  <si>
    <t>https://azbookvarik.ru/catalog/toys/dudochka-rozovaya__4815/</t>
  </si>
  <si>
    <t>https://azbookvarik.ru/catalog/toys/dudochka-golybaya__4701/</t>
  </si>
  <si>
    <t>https://azbookvarik.ru/catalog/toys/dudochka-orange__4816/</t>
  </si>
  <si>
    <t>https://azbookvarik.ru/catalog/toys/gitara-blue__4813/</t>
  </si>
  <si>
    <t>https://azbookvarik.ru/catalog/toys/gitara-orange__4699/</t>
  </si>
  <si>
    <t>https://azbookvarik.ru/catalog/toys/pleer-novogodnie-podarki__4098/</t>
  </si>
  <si>
    <r>
      <t xml:space="preserve">"Рыжкова Жанна
Ведущий менеджер отдела продаж ТД «Азбукварик»
</t>
    </r>
    <r>
      <rPr>
        <b/>
        <sz val="8"/>
        <color rgb="FFC00000"/>
        <rFont val="Arial"/>
        <family val="2"/>
        <charset val="204"/>
      </rPr>
      <t xml:space="preserve">сот. 8-916-792-99-95    </t>
    </r>
    <r>
      <rPr>
        <b/>
        <sz val="8"/>
        <rFont val="Arial"/>
        <family val="2"/>
        <charset val="204"/>
      </rPr>
      <t xml:space="preserve">            
e-mail: ryzhkova@azbookvarik.ru
</t>
    </r>
  </si>
  <si>
    <t>Планшетик Сказочка (Планшет)</t>
  </si>
  <si>
    <t>Бестселлер Азбукварика – обучающий планшет «Сказочка» – станет отличным вложением для всестороннего развития  ребёнка. В нем собраны любимые потешки, веселые детские песенки, русские народные сказки, стихи о зверятах, добрые мультики. 
Нажимая на яркие картинки, малыш сможет послушать любимые народные сказки («Петушок и бобовое зернышко», «Три поросенка», «Три медведя», «Волк и семеро козлят», «Гуси-лебеди»), увлекательные истории про Лягушку-путешественницу, ленивого Мышонка и других забавных персонажей, выучить наизусть стихи, спеть детские хиты («Песенка Мамонтенка», «Антошка», «Что такое праздник?», «Чунга-чанга», «Песня Львенка и Черепахи»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</si>
  <si>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Уроки Божьей Коровки</t>
  </si>
  <si>
    <t>Уроки божьей коровки – это электронная энциклопедия для малышей в формате книжки-планшетика! 120 обучающих картинок, 60 логических пар, 8 тем ("Домики на ферме", "Лесные домики", "Как защищаемся", "Чей обед", "Детки на ферме", "Детки в лесу", "Как мы появились", "От кого какая польза"), познавательные стихи и интерактивная игра – всё это поможет в развитии логики, мышления, внимания! Ребёнок познакомится с животными фермы и леса, а яркая божья коровка поможет ему ответить на вопросы. Просто соедини усики с точками возле картинок – и узнай правильный ответ!
Бонус! Интерактивная азбука для смартфона или планшета. С этим приложением ваш малыш легко и быстро выучит буквы. QR-код – на коробке.</t>
  </si>
  <si>
    <t>Песенки малышам (Мультиплеер)</t>
  </si>
  <si>
    <t>Забавный котенок приглашает малышей петь, танцевать и веселиться! Нажимая на яркие кнопки этого модного смартфончика, дети смогут послушать 17 песенок-хитов («Котенок-веселушка», «Как чудесно жить на свете», «Доброта», «Чунга-чанга», «Лето», «С днём рожденья!», «Жил да был весёлый ёжик», «Что на завтрак у лягушки?», «Праздник веселей с гитарой» и др.), 3 обучающие песенки, 5 народных сказок («Заяц и черепаха», «Петушок и бобовое зернышко», «Пузырь, соломинка и лапоть», «Лиса и журавль», «Колосок»), голоса зверят и веселые звуки.
А еще в смартфончике есть 2 увлекательные игры: «Угадайка» и «Песенки-загадки». Они не только развлекут малыша, но и помогут в развитии музыкальных способностей и памяти.</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</si>
  <si>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</si>
  <si>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</si>
  <si>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 xml:space="preserve"> 24,2 х 19 х 3 см</t>
  </si>
  <si>
    <t>https://azbookvarik.ru/catalog/toys/uroki-bozhey-korovki__4175/</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</si>
  <si>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«Добрый жук», «Зарядка», «Песня Гениального Сыщика», «Притворная песня Трубадура», «Дуэт Короля и Принцессы», «Песня царевны Забавы»,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
 Мобильное приложение «Азбукварик» подарит ещё больше веселья! Скачай «Караоке с мультиками» и 15 интерактивных потешек с помощью бонусных QR-кодов на упаковке.</t>
  </si>
  <si>
    <t>Караоке Стань звездой! (Микрофон) Микрофон</t>
  </si>
  <si>
    <t>Лисенок-сказочник</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</si>
  <si>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</si>
  <si>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</si>
  <si>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</si>
  <si>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https://azbookvarik.ru/search/?q=%D0%9B%D0%B8%D1%81%D0%B5%D0%BD%D0%BE%D0%BA+%D1%81%D0%BA%D0%B0%D0%B7%D0%BE%D1%87%D0%BD%D0%B8%D0%BA</t>
  </si>
  <si>
    <t>https://azbookvarik.ru/search/?q=%D0%95%D0%BD%D0%BE%D1%82%D0%B8%D0%BA+%D1%81%D0%BA%D0%B0%D0%B7%D0%BE%D1%87%D0%BD%D0%B8%D0%BA</t>
  </si>
  <si>
    <t>Приход ноябрь 2024</t>
  </si>
  <si>
    <t>Телефончик Антошки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</si>
  <si>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</si>
  <si>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Телефончик Львёнка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</si>
  <si>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</si>
  <si>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</si>
  <si>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</si>
  <si>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Новинки</t>
  </si>
  <si>
    <t xml:space="preserve"> 18х25х14 см /23 см (с хвостом)</t>
  </si>
  <si>
    <t xml:space="preserve"> 18х25х14 см / 23 см (с хвостом)</t>
  </si>
  <si>
    <t>16,5х20х14 см</t>
  </si>
  <si>
    <t xml:space="preserve"> 8,3х13,7х1,5 см</t>
  </si>
  <si>
    <t>15,5х20,5х9,7 см</t>
  </si>
  <si>
    <t>15,5х20,5х12,4 см</t>
  </si>
  <si>
    <t xml:space="preserve"> 15,5х22,2х9,7 см</t>
  </si>
  <si>
    <t>15,5х19х9,7 см</t>
  </si>
  <si>
    <t>30х20,5х9,6 см</t>
  </si>
  <si>
    <t>8,8х4,5х6,3 см (каталочка)</t>
  </si>
  <si>
    <t>23,6x23,1х1,8 см</t>
  </si>
  <si>
    <t xml:space="preserve"> 14x25х1,8 см</t>
  </si>
  <si>
    <t>14x25х1,8 см</t>
  </si>
  <si>
    <t>14х26х1,8 см</t>
  </si>
  <si>
    <t>170х185 мм</t>
  </si>
  <si>
    <t>226х225 мм</t>
  </si>
  <si>
    <t>Спец цена НОЯБРЯ!</t>
  </si>
  <si>
    <t>сказочники</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</si>
  <si>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</si>
  <si>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</si>
  <si>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https://azbookvarik.ru/catalog/toys/lisyenok-umnyashka__6217/</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</si>
  <si>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</si>
  <si>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</si>
  <si>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https://azbookvarik.ru/catalog/toys/vesyelyy-bumboks-diskoteka-s-multyashkami__6215/</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</si>
  <si>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</si>
  <si>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</si>
  <si>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https://azbookvarik.ru/catalog/toys/vesyelyy-bumboks-diskoteka_s_druzyami__6216/</t>
  </si>
  <si>
    <t xml:space="preserve">                       Прайс 19.11.24</t>
  </si>
  <si>
    <t>скидка 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</si>
</sst>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0"/>
  </numFmts>
  <fonts count="23"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sz val="8"/>
      <color rgb="FFFF0000"/>
      <name val="Arial"/>
      <family val="2"/>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8"/>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b/>
      <sz val="8"/>
      <color rgb="FFC00000"/>
      <name val="Arial"/>
      <family val="2"/>
      <charset val="204"/>
    </font>
    <font>
      <u/>
      <sz val="8"/>
      <color theme="10"/>
      <name val="Arial"/>
      <family val="2"/>
      <charset val="204"/>
    </font>
    <font>
      <b/>
      <sz val="18"/>
      <name val="Times New Roman"/>
      <family val="1"/>
      <charset val="204"/>
    </font>
    <font>
      <b/>
      <sz val="14"/>
      <color theme="3" tint="0.39997558519241921"/>
      <name val="Arial"/>
      <family val="2"/>
      <charset val="204"/>
    </font>
    <font>
      <sz val="12"/>
      <color rgb="FF000000"/>
      <name val="Arial"/>
      <family val="2"/>
      <charset val="204"/>
    </font>
  </fonts>
  <fills count="8">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rgb="FFFFFF0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indexed="64"/>
      </patternFill>
    </fill>
  </fills>
  <borders count="16">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BDC7EB"/>
      </left>
      <right style="thin">
        <color rgb="FFBDC7EB"/>
      </right>
      <top/>
      <bottom/>
      <diagonal/>
    </border>
    <border>
      <left style="thin">
        <color rgb="FFBDC7EB"/>
      </left>
      <right/>
      <top/>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right/>
      <top/>
      <bottom style="mediumDashed">
        <color rgb="FFBFBFBF"/>
      </bottom>
      <diagonal/>
    </border>
  </borders>
  <cellStyleXfs count="7">
    <xf numFmtId="0" fontId="0" fillId="0" borderId="0"/>
    <xf numFmtId="0" fontId="3" fillId="0" borderId="0"/>
    <xf numFmtId="0" fontId="7" fillId="0" borderId="0"/>
    <xf numFmtId="0" fontId="8" fillId="0" borderId="0"/>
    <xf numFmtId="0" fontId="9" fillId="0" borderId="0"/>
    <xf numFmtId="0" fontId="17" fillId="0" borderId="0"/>
    <xf numFmtId="0" fontId="19" fillId="0" borderId="0" applyNumberFormat="0" applyFill="0" applyBorder="0" applyAlignment="0" applyProtection="0"/>
  </cellStyleXfs>
  <cellXfs count="180">
    <xf numFmtId="0" fontId="0" fillId="0" borderId="0" xfId="0"/>
    <xf numFmtId="0" fontId="0" fillId="0" borderId="0" xfId="0" applyAlignment="1">
      <alignment horizontal="left"/>
    </xf>
    <xf numFmtId="0" fontId="1" fillId="0" borderId="0" xfId="0" applyFont="1"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4"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shrinkToFi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0" fontId="3" fillId="0" borderId="5" xfId="1" applyBorder="1" applyAlignment="1">
      <alignment horizontal="center" vertical="center" wrapText="1"/>
    </xf>
    <xf numFmtId="164" fontId="3" fillId="0" borderId="5" xfId="1" applyNumberFormat="1" applyBorder="1" applyAlignment="1">
      <alignment horizontal="right" vertical="top" wrapText="1"/>
    </xf>
    <xf numFmtId="2" fontId="3" fillId="0" borderId="5" xfId="1" applyNumberFormat="1" applyBorder="1" applyAlignment="1">
      <alignment horizontal="center" vertical="center" wrapText="1"/>
    </xf>
    <xf numFmtId="1" fontId="3" fillId="0" borderId="5" xfId="1" applyNumberFormat="1" applyBorder="1" applyAlignment="1">
      <alignment horizontal="left" vertical="top"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2" fontId="0" fillId="0" borderId="4" xfId="0" applyNumberFormat="1" applyFill="1" applyBorder="1" applyAlignment="1">
      <alignment horizontal="center" vertical="center" wrapText="1"/>
    </xf>
    <xf numFmtId="4" fontId="0" fillId="0" borderId="5" xfId="0" applyNumberFormat="1" applyFill="1" applyBorder="1" applyAlignment="1">
      <alignment horizontal="center" vertical="center" wrapText="1"/>
    </xf>
    <xf numFmtId="2" fontId="0" fillId="0" borderId="4" xfId="0" applyNumberFormat="1" applyBorder="1" applyAlignment="1">
      <alignment horizontal="center" vertical="center" wrapText="1"/>
    </xf>
    <xf numFmtId="1" fontId="0" fillId="0" borderId="3" xfId="0" applyNumberFormat="1" applyBorder="1" applyAlignment="1">
      <alignment horizontal="left" vertical="top" wrapText="1"/>
    </xf>
    <xf numFmtId="2" fontId="0" fillId="0" borderId="7" xfId="0" applyNumberFormat="1" applyBorder="1" applyAlignment="1">
      <alignment horizontal="center" vertical="center" wrapText="1"/>
    </xf>
    <xf numFmtId="0" fontId="0" fillId="0" borderId="0" xfId="0" applyAlignment="1">
      <alignment horizontal="center"/>
    </xf>
    <xf numFmtId="0" fontId="0" fillId="0" borderId="7" xfId="0" applyBorder="1" applyAlignment="1">
      <alignment horizontal="center" vertical="center" wrapText="1"/>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1" fontId="0" fillId="0" borderId="7" xfId="0" applyNumberFormat="1"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3" fillId="0" borderId="6" xfId="0" applyFont="1" applyBorder="1" applyAlignment="1">
      <alignment horizontal="center" vertical="center" wrapText="1"/>
    </xf>
    <xf numFmtId="4" fontId="3" fillId="0" borderId="5" xfId="0" applyNumberFormat="1"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1" fontId="0" fillId="0" borderId="7" xfId="0" applyNumberFormat="1" applyBorder="1" applyAlignment="1">
      <alignment horizontal="center" vertical="center" wrapText="1"/>
    </xf>
    <xf numFmtId="0" fontId="5" fillId="0" borderId="0" xfId="0" applyFont="1" applyAlignment="1"/>
    <xf numFmtId="1" fontId="0" fillId="0" borderId="7" xfId="0" applyNumberFormat="1" applyFill="1" applyBorder="1" applyAlignment="1">
      <alignment horizontal="center" vertical="center" wrapText="1"/>
    </xf>
    <xf numFmtId="1" fontId="0" fillId="0" borderId="7" xfId="0" applyNumberFormat="1" applyBorder="1" applyAlignment="1">
      <alignment horizontal="center" vertical="center" wrapText="1"/>
    </xf>
    <xf numFmtId="0" fontId="0" fillId="0" borderId="7" xfId="0" applyBorder="1" applyAlignment="1">
      <alignment horizontal="center" vertical="center" wrapText="1"/>
    </xf>
    <xf numFmtId="1" fontId="0" fillId="0" borderId="7" xfId="0" applyNumberFormat="1" applyBorder="1" applyAlignment="1">
      <alignment horizontal="center" vertical="center" wrapText="1"/>
    </xf>
    <xf numFmtId="1" fontId="0" fillId="0" borderId="6" xfId="0" applyNumberFormat="1" applyBorder="1" applyAlignment="1">
      <alignment horizontal="center" vertical="center" wrapText="1"/>
    </xf>
    <xf numFmtId="0" fontId="0" fillId="0" borderId="7" xfId="0" applyBorder="1" applyAlignment="1">
      <alignment horizontal="center" vertical="center" wrapText="1"/>
    </xf>
    <xf numFmtId="1" fontId="0" fillId="0" borderId="7" xfId="0" applyNumberFormat="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0" fillId="0" borderId="7" xfId="0" applyBorder="1" applyAlignment="1">
      <alignment horizontal="center" vertical="center" wrapText="1"/>
    </xf>
    <xf numFmtId="0" fontId="3" fillId="0" borderId="6" xfId="0" applyFont="1"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applyAlignment="1">
      <alignment horizontal="center" vertical="center" wrapText="1"/>
    </xf>
    <xf numFmtId="0" fontId="3" fillId="0" borderId="7" xfId="0" applyFont="1"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applyAlignment="1">
      <alignment vertical="center" wrapText="1"/>
    </xf>
    <xf numFmtId="0" fontId="0" fillId="0" borderId="7" xfId="0" applyBorder="1" applyAlignment="1">
      <alignment horizontal="center" vertical="center" wrapText="1"/>
    </xf>
    <xf numFmtId="1" fontId="0" fillId="0" borderId="6" xfId="0" applyNumberFormat="1"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applyAlignment="1">
      <alignment horizontal="center" vertical="center" wrapText="1"/>
    </xf>
    <xf numFmtId="2" fontId="6" fillId="0" borderId="5" xfId="0" applyNumberFormat="1" applyFont="1" applyFill="1" applyBorder="1" applyAlignment="1">
      <alignment horizontal="center" vertical="center" wrapText="1"/>
    </xf>
    <xf numFmtId="1" fontId="3" fillId="0" borderId="5" xfId="0" applyNumberFormat="1" applyFont="1" applyBorder="1" applyAlignment="1">
      <alignment horizontal="center" vertical="center" wrapText="1" shrinkToFit="1"/>
    </xf>
    <xf numFmtId="0" fontId="0" fillId="0" borderId="7" xfId="0" applyBorder="1" applyAlignment="1">
      <alignment horizontal="center" vertical="center" wrapText="1"/>
    </xf>
    <xf numFmtId="0" fontId="10" fillId="4" borderId="0" xfId="0" applyFont="1" applyFill="1" applyAlignment="1">
      <alignment horizontal="center" vertical="center" wrapText="1" shrinkToFit="1"/>
    </xf>
    <xf numFmtId="2" fontId="12"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0" fillId="0" borderId="7" xfId="0" applyFill="1" applyBorder="1" applyAlignment="1">
      <alignment horizontal="center" vertical="center" wrapText="1"/>
    </xf>
    <xf numFmtId="0" fontId="11" fillId="0" borderId="0" xfId="0" applyFont="1" applyFill="1" applyAlignment="1">
      <alignment horizontal="center" vertical="center" wrapText="1" shrinkToFit="1"/>
    </xf>
    <xf numFmtId="0" fontId="0" fillId="0" borderId="7" xfId="0" applyBorder="1" applyAlignment="1">
      <alignment horizontal="center" vertical="center" wrapText="1"/>
    </xf>
    <xf numFmtId="2" fontId="0" fillId="0" borderId="0" xfId="0" applyNumberFormat="1" applyAlignment="1">
      <alignment horizontal="center"/>
    </xf>
    <xf numFmtId="2" fontId="3" fillId="0" borderId="0" xfId="0" applyNumberFormat="1" applyFont="1" applyAlignment="1">
      <alignment horizontal="center"/>
    </xf>
    <xf numFmtId="2" fontId="0" fillId="0" borderId="0" xfId="0" applyNumberFormat="1" applyAlignment="1">
      <alignment horizontal="left"/>
    </xf>
    <xf numFmtId="1" fontId="0" fillId="0" borderId="7" xfId="0" applyNumberFormat="1" applyBorder="1" applyAlignment="1">
      <alignment horizontal="center" vertical="center" wrapText="1" shrinkToFit="1"/>
    </xf>
    <xf numFmtId="1" fontId="0" fillId="0" borderId="6" xfId="0" applyNumberFormat="1" applyBorder="1" applyAlignment="1">
      <alignment horizontal="center" vertical="center" wrapText="1" shrinkToFit="1"/>
    </xf>
    <xf numFmtId="0" fontId="0" fillId="0" borderId="7" xfId="0" applyBorder="1" applyAlignment="1">
      <alignment horizontal="center" vertical="center" wrapText="1"/>
    </xf>
    <xf numFmtId="0" fontId="0" fillId="0" borderId="6" xfId="0" applyBorder="1" applyAlignment="1">
      <alignment horizontal="center" vertical="center" wrapText="1"/>
    </xf>
    <xf numFmtId="2" fontId="0" fillId="0" borderId="7" xfId="0" applyNumberFormat="1" applyBorder="1" applyAlignment="1">
      <alignment horizontal="center" vertical="center" wrapText="1"/>
    </xf>
    <xf numFmtId="2" fontId="0" fillId="0" borderId="6" xfId="0" applyNumberFormat="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top" wrapText="1"/>
    </xf>
    <xf numFmtId="0" fontId="0" fillId="0" borderId="13" xfId="0" applyFill="1" applyBorder="1" applyAlignment="1">
      <alignment horizontal="center" vertical="center"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0" fillId="0" borderId="13" xfId="0" applyBorder="1" applyAlignment="1">
      <alignment horizontal="center" vertical="center" wrapText="1"/>
    </xf>
    <xf numFmtId="0" fontId="3" fillId="0" borderId="13" xfId="0" applyFont="1" applyBorder="1" applyAlignment="1">
      <alignment horizontal="center" vertical="center" wrapText="1"/>
    </xf>
    <xf numFmtId="2" fontId="12" fillId="0" borderId="6" xfId="0" applyNumberFormat="1" applyFont="1" applyFill="1" applyBorder="1" applyAlignment="1">
      <alignment horizontal="center" vertical="center" wrapText="1"/>
    </xf>
    <xf numFmtId="2" fontId="12" fillId="0" borderId="7" xfId="0" applyNumberFormat="1" applyFont="1" applyFill="1" applyBorder="1" applyAlignment="1">
      <alignment horizontal="center" vertical="center" wrapText="1"/>
    </xf>
    <xf numFmtId="1" fontId="0" fillId="0" borderId="13" xfId="0" applyNumberFormat="1" applyBorder="1" applyAlignment="1">
      <alignment horizontal="center" vertical="center" wrapText="1"/>
    </xf>
    <xf numFmtId="0" fontId="3" fillId="0" borderId="7" xfId="0" applyFont="1" applyFill="1" applyBorder="1" applyAlignment="1">
      <alignment horizontal="center" vertical="center" wrapText="1"/>
    </xf>
    <xf numFmtId="4" fontId="0" fillId="0" borderId="6" xfId="0" applyNumberFormat="1" applyBorder="1" applyAlignment="1">
      <alignment horizontal="center" vertical="center" wrapText="1"/>
    </xf>
    <xf numFmtId="4" fontId="0" fillId="0" borderId="7" xfId="0" applyNumberFormat="1" applyBorder="1" applyAlignment="1">
      <alignment horizontal="center" vertical="center" wrapText="1"/>
    </xf>
    <xf numFmtId="1" fontId="0" fillId="0" borderId="8" xfId="0" applyNumberFormat="1" applyBorder="1" applyAlignment="1">
      <alignment horizontal="left" vertical="top" wrapText="1"/>
    </xf>
    <xf numFmtId="1" fontId="0" fillId="0" borderId="13" xfId="0" applyNumberFormat="1" applyBorder="1" applyAlignment="1">
      <alignment horizontal="center" vertical="center" wrapText="1" shrinkToFit="1"/>
    </xf>
    <xf numFmtId="1" fontId="0" fillId="0" borderId="13" xfId="0" applyNumberFormat="1" applyBorder="1" applyAlignment="1">
      <alignment horizontal="left" vertical="top" wrapText="1"/>
    </xf>
    <xf numFmtId="164" fontId="0" fillId="0" borderId="13" xfId="0" applyNumberFormat="1" applyBorder="1" applyAlignment="1">
      <alignment horizontal="right" vertical="top" wrapText="1"/>
    </xf>
    <xf numFmtId="2" fontId="0" fillId="0" borderId="13" xfId="0" applyNumberFormat="1" applyBorder="1" applyAlignment="1">
      <alignment horizontal="center" vertical="center" wrapText="1"/>
    </xf>
    <xf numFmtId="1" fontId="0" fillId="0" borderId="13" xfId="0" applyNumberFormat="1" applyFill="1" applyBorder="1" applyAlignment="1">
      <alignment horizontal="center" vertical="center" wrapText="1"/>
    </xf>
    <xf numFmtId="2" fontId="0" fillId="0" borderId="13" xfId="0" applyNumberFormat="1" applyFill="1" applyBorder="1" applyAlignment="1">
      <alignment horizontal="center" vertical="center" wrapText="1"/>
    </xf>
    <xf numFmtId="1" fontId="3" fillId="0" borderId="13" xfId="1" applyNumberFormat="1" applyBorder="1" applyAlignment="1">
      <alignment horizontal="left" vertical="top" wrapText="1"/>
    </xf>
    <xf numFmtId="0" fontId="3" fillId="0" borderId="13" xfId="1" applyBorder="1" applyAlignment="1">
      <alignment horizontal="center" vertical="center" wrapText="1"/>
    </xf>
    <xf numFmtId="164" fontId="3" fillId="0" borderId="13" xfId="1" applyNumberFormat="1" applyBorder="1" applyAlignment="1">
      <alignment horizontal="right" vertical="top" wrapText="1"/>
    </xf>
    <xf numFmtId="2" fontId="3" fillId="0" borderId="13" xfId="1" applyNumberFormat="1" applyBorder="1" applyAlignment="1">
      <alignment horizontal="center" vertical="center" wrapText="1"/>
    </xf>
    <xf numFmtId="1" fontId="3" fillId="0" borderId="7" xfId="0" applyNumberFormat="1" applyFont="1" applyBorder="1" applyAlignment="1">
      <alignment horizontal="center" vertical="center" wrapText="1" shrinkToFit="1"/>
    </xf>
    <xf numFmtId="2" fontId="6" fillId="0" borderId="6" xfId="0" applyNumberFormat="1" applyFont="1" applyFill="1" applyBorder="1" applyAlignment="1">
      <alignment horizontal="center" vertical="center" wrapText="1"/>
    </xf>
    <xf numFmtId="2" fontId="6" fillId="0" borderId="7" xfId="0" applyNumberFormat="1" applyFont="1" applyFill="1" applyBorder="1" applyAlignment="1">
      <alignment horizontal="center" vertical="center" wrapText="1"/>
    </xf>
    <xf numFmtId="2" fontId="14" fillId="0" borderId="7" xfId="0" applyNumberFormat="1" applyFont="1" applyFill="1" applyBorder="1" applyAlignment="1">
      <alignment horizontal="center" vertical="center" wrapText="1"/>
    </xf>
    <xf numFmtId="2" fontId="0" fillId="0" borderId="0" xfId="0" applyNumberFormat="1" applyFill="1" applyAlignment="1">
      <alignment horizontal="left"/>
    </xf>
    <xf numFmtId="0" fontId="2" fillId="2" borderId="1" xfId="0" applyFont="1" applyFill="1" applyBorder="1" applyAlignment="1">
      <alignment horizontal="left" vertical="top"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5" fillId="3" borderId="3" xfId="0" applyFont="1" applyFill="1" applyBorder="1" applyAlignment="1">
      <alignment horizontal="center" vertical="center" wrapText="1" indent="4"/>
    </xf>
    <xf numFmtId="2" fontId="16" fillId="0" borderId="5" xfId="0"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3" fillId="5" borderId="0" xfId="0" applyFont="1" applyFill="1" applyAlignment="1">
      <alignment horizontal="center" vertical="center" wrapText="1" shrinkToFit="1"/>
    </xf>
    <xf numFmtId="0" fontId="10" fillId="6" borderId="0" xfId="0" applyFont="1" applyFill="1" applyAlignment="1">
      <alignment horizontal="center" vertical="center" wrapText="1" shrinkToFit="1"/>
    </xf>
    <xf numFmtId="0" fontId="0" fillId="0" borderId="0" xfId="0" applyAlignment="1">
      <alignment horizontal="center" vertical="center"/>
    </xf>
    <xf numFmtId="0" fontId="0" fillId="0" borderId="13" xfId="0" applyBorder="1" applyAlignment="1">
      <alignment horizontal="center" vertical="center" wrapText="1"/>
    </xf>
    <xf numFmtId="0" fontId="3" fillId="0" borderId="0" xfId="0" applyFont="1" applyFill="1" applyAlignment="1">
      <alignment horizontal="center" vertical="center"/>
    </xf>
    <xf numFmtId="0" fontId="0" fillId="0" borderId="7" xfId="0" applyBorder="1" applyAlignment="1">
      <alignment horizontal="center" vertical="center" wrapText="1"/>
    </xf>
    <xf numFmtId="3" fontId="0" fillId="0" borderId="5" xfId="0" applyNumberFormat="1" applyBorder="1" applyAlignment="1">
      <alignment horizontal="center" vertical="center"/>
    </xf>
    <xf numFmtId="0" fontId="3" fillId="0" borderId="0" xfId="0" applyFont="1" applyAlignment="1">
      <alignment horizontal="left"/>
    </xf>
    <xf numFmtId="0" fontId="0" fillId="0" borderId="0" xfId="0" applyAlignment="1">
      <alignment wrapText="1"/>
    </xf>
    <xf numFmtId="44" fontId="0" fillId="0" borderId="0" xfId="0" applyNumberFormat="1" applyAlignment="1">
      <alignment wrapText="1"/>
    </xf>
    <xf numFmtId="44" fontId="0" fillId="0" borderId="0" xfId="0" applyNumberFormat="1" applyFill="1" applyBorder="1" applyAlignment="1">
      <alignment wrapText="1"/>
    </xf>
    <xf numFmtId="44" fontId="0" fillId="0" borderId="0" xfId="0" applyNumberFormat="1" applyAlignment="1">
      <alignment horizontal="left" wrapText="1"/>
    </xf>
    <xf numFmtId="44" fontId="19" fillId="0" borderId="0" xfId="6" applyNumberFormat="1" applyAlignment="1">
      <alignment horizontal="left" wrapText="1"/>
    </xf>
    <xf numFmtId="0" fontId="20" fillId="0" borderId="0" xfId="0" applyFont="1" applyAlignment="1">
      <alignment horizontal="center"/>
    </xf>
    <xf numFmtId="1" fontId="0" fillId="0" borderId="5" xfId="0" applyNumberFormat="1" applyBorder="1" applyAlignment="1">
      <alignment horizontal="center" vertical="center"/>
    </xf>
    <xf numFmtId="0" fontId="19" fillId="0" borderId="0" xfId="6" applyAlignment="1">
      <alignment horizontal="left" wrapText="1"/>
    </xf>
    <xf numFmtId="2" fontId="21" fillId="0" borderId="5" xfId="0" applyNumberFormat="1" applyFont="1" applyFill="1" applyBorder="1" applyAlignment="1">
      <alignment horizontal="center" vertical="center" wrapText="1"/>
    </xf>
    <xf numFmtId="2" fontId="21" fillId="0" borderId="6" xfId="0" applyNumberFormat="1" applyFont="1" applyFill="1" applyBorder="1" applyAlignment="1">
      <alignment horizontal="center" vertical="center" wrapText="1"/>
    </xf>
    <xf numFmtId="2" fontId="21" fillId="7" borderId="5"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horizontal="left" vertical="top" wrapText="1"/>
    </xf>
    <xf numFmtId="2" fontId="2" fillId="2" borderId="0" xfId="0" applyNumberFormat="1" applyFont="1" applyFill="1" applyBorder="1" applyAlignment="1">
      <alignment horizontal="center" vertical="center" wrapText="1"/>
    </xf>
    <xf numFmtId="0" fontId="0" fillId="0" borderId="0" xfId="0" applyAlignment="1">
      <alignment horizontal="left" wrapText="1"/>
    </xf>
    <xf numFmtId="0" fontId="22" fillId="0" borderId="15" xfId="0" applyFont="1" applyBorder="1" applyAlignment="1">
      <alignment vertical="center" wrapText="1"/>
    </xf>
    <xf numFmtId="0" fontId="2" fillId="2" borderId="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10" xfId="0" applyBorder="1" applyAlignment="1">
      <alignment horizontal="left"/>
    </xf>
    <xf numFmtId="2" fontId="19" fillId="0" borderId="0" xfId="6" applyNumberFormat="1" applyAlignment="1">
      <alignment horizontal="left" wrapText="1"/>
    </xf>
    <xf numFmtId="2" fontId="0" fillId="0" borderId="0" xfId="0" applyNumberFormat="1" applyAlignment="1">
      <alignment horizontal="left" wrapText="1"/>
    </xf>
    <xf numFmtId="0" fontId="3" fillId="0" borderId="10" xfId="0" applyFont="1" applyBorder="1" applyAlignment="1">
      <alignment horizontal="center"/>
    </xf>
    <xf numFmtId="0" fontId="0" fillId="0" borderId="10" xfId="0" applyBorder="1" applyAlignment="1">
      <alignment horizontal="center"/>
    </xf>
    <xf numFmtId="2" fontId="2" fillId="2" borderId="2" xfId="0" applyNumberFormat="1" applyFont="1" applyFill="1" applyBorder="1" applyAlignment="1">
      <alignment horizontal="center" vertical="center" wrapText="1"/>
    </xf>
    <xf numFmtId="2" fontId="2" fillId="2" borderId="1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 xfId="0" applyFont="1" applyFill="1" applyBorder="1" applyAlignment="1">
      <alignment horizontal="left" vertical="top" wrapText="1"/>
    </xf>
    <xf numFmtId="0" fontId="13" fillId="0" borderId="0" xfId="0" applyFont="1" applyAlignment="1">
      <alignment horizontal="left" vertical="top" wrapText="1"/>
    </xf>
    <xf numFmtId="0" fontId="13" fillId="0" borderId="0" xfId="0" applyFont="1" applyAlignment="1">
      <alignment horizontal="left" vertical="top"/>
    </xf>
    <xf numFmtId="0" fontId="13" fillId="0" borderId="9" xfId="0" applyFont="1" applyBorder="1" applyAlignment="1">
      <alignment horizontal="left" vertical="top"/>
    </xf>
    <xf numFmtId="1" fontId="0" fillId="0" borderId="7" xfId="0" applyNumberFormat="1" applyBorder="1" applyAlignment="1">
      <alignment horizontal="center" vertical="center" wrapText="1" shrinkToFit="1"/>
    </xf>
    <xf numFmtId="1" fontId="0" fillId="0" borderId="13" xfId="0" applyNumberFormat="1" applyBorder="1" applyAlignment="1">
      <alignment horizontal="center" vertical="center" wrapText="1" shrinkToFit="1"/>
    </xf>
    <xf numFmtId="0" fontId="0" fillId="0" borderId="7" xfId="0" applyBorder="1" applyAlignment="1">
      <alignment horizontal="center" vertical="center" wrapText="1"/>
    </xf>
    <xf numFmtId="0" fontId="0" fillId="0" borderId="13" xfId="0" applyBorder="1" applyAlignment="1">
      <alignment horizontal="center" vertical="center" wrapText="1"/>
    </xf>
    <xf numFmtId="2" fontId="0" fillId="0" borderId="7" xfId="0" applyNumberFormat="1" applyBorder="1" applyAlignment="1">
      <alignment horizontal="center" vertical="center" wrapText="1"/>
    </xf>
    <xf numFmtId="2" fontId="0" fillId="0" borderId="13" xfId="0" applyNumberFormat="1" applyBorder="1" applyAlignment="1">
      <alignment horizontal="center" vertical="center" wrapText="1"/>
    </xf>
  </cellXfs>
  <cellStyles count="7">
    <cellStyle name="Гиперссылка" xfId="6" builtinId="8"/>
    <cellStyle name="Обычный" xfId="0" builtinId="0"/>
    <cellStyle name="Обычный 2" xfId="1"/>
    <cellStyle name="Обычный 2 2" xfId="3"/>
    <cellStyle name="Обычный 3" xfId="4"/>
    <cellStyle name="Обычный 4" xfId="2"/>
    <cellStyle name="Обычный 5"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281" Type="http://schemas.openxmlformats.org/officeDocument/2006/relationships/image" Target="../media/image281.png"/><Relationship Id="rId337" Type="http://schemas.openxmlformats.org/officeDocument/2006/relationships/image" Target="../media/image337.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230" Type="http://schemas.openxmlformats.org/officeDocument/2006/relationships/image" Target="../media/image230.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jpe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232" Type="http://schemas.openxmlformats.org/officeDocument/2006/relationships/image" Target="../media/image232.png"/><Relationship Id="rId274" Type="http://schemas.openxmlformats.org/officeDocument/2006/relationships/image" Target="../media/image274.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jpe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223" Type="http://schemas.openxmlformats.org/officeDocument/2006/relationships/image" Target="../media/image223.png"/><Relationship Id="rId430" Type="http://schemas.openxmlformats.org/officeDocument/2006/relationships/image" Target="../media/image430.png"/><Relationship Id="rId18" Type="http://schemas.openxmlformats.org/officeDocument/2006/relationships/image" Target="../media/image18.png"/><Relationship Id="rId265" Type="http://schemas.openxmlformats.org/officeDocument/2006/relationships/image" Target="../media/image26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242" Type="http://schemas.openxmlformats.org/officeDocument/2006/relationships/image" Target="../media/image242.png"/><Relationship Id="rId284" Type="http://schemas.openxmlformats.org/officeDocument/2006/relationships/image" Target="../media/image284.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jpe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222" Type="http://schemas.openxmlformats.org/officeDocument/2006/relationships/image" Target="../media/image222.png"/><Relationship Id="rId264" Type="http://schemas.openxmlformats.org/officeDocument/2006/relationships/image" Target="../media/image264.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255" Type="http://schemas.openxmlformats.org/officeDocument/2006/relationships/image" Target="../media/image255.png"/><Relationship Id="rId297" Type="http://schemas.openxmlformats.org/officeDocument/2006/relationships/image" Target="../media/image297.png"/></Relationships>
</file>

<file path=xl/drawings/drawing1.xml><?xml version="1.0" encoding="utf-8"?>
<xdr:wsDr xmlns:xdr="http://schemas.openxmlformats.org/drawingml/2006/spreadsheetDrawing" xmlns:a="http://schemas.openxmlformats.org/drawingml/2006/main">
  <xdr:twoCellAnchor>
    <xdr:from>
      <xdr:col>0</xdr:col>
      <xdr:colOff>266699</xdr:colOff>
      <xdr:row>0</xdr:row>
      <xdr:rowOff>66675</xdr:rowOff>
    </xdr:from>
    <xdr:to>
      <xdr:col>2</xdr:col>
      <xdr:colOff>695324</xdr:colOff>
      <xdr:row>1</xdr:row>
      <xdr:rowOff>303385</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266699" y="66675"/>
          <a:ext cx="2143125" cy="589135"/>
        </a:xfrm>
        <a:prstGeom prst="rect">
          <a:avLst/>
        </a:prstGeom>
        <a:ln>
          <a:noFill/>
        </a:ln>
      </xdr:spPr>
    </xdr:pic>
    <xdr:clientData/>
  </xdr:twoCellAnchor>
  <xdr:twoCellAnchor>
    <xdr:from>
      <xdr:col>4</xdr:col>
      <xdr:colOff>0</xdr:colOff>
      <xdr:row>319</xdr:row>
      <xdr:rowOff>0</xdr:rowOff>
    </xdr:from>
    <xdr:to>
      <xdr:col>5</xdr:col>
      <xdr:colOff>0</xdr:colOff>
      <xdr:row>320</xdr:row>
      <xdr:rowOff>0</xdr:rowOff>
    </xdr:to>
    <xdr:pic>
      <xdr:nvPicPr>
        <xdr:cNvPr id="36"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381</xdr:row>
      <xdr:rowOff>0</xdr:rowOff>
    </xdr:from>
    <xdr:to>
      <xdr:col>5</xdr:col>
      <xdr:colOff>0</xdr:colOff>
      <xdr:row>382</xdr:row>
      <xdr:rowOff>0</xdr:rowOff>
    </xdr:to>
    <xdr:pic>
      <xdr:nvPicPr>
        <xdr:cNvPr id="58"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66"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113</xdr:row>
      <xdr:rowOff>0</xdr:rowOff>
    </xdr:from>
    <xdr:to>
      <xdr:col>5</xdr:col>
      <xdr:colOff>0</xdr:colOff>
      <xdr:row>114</xdr:row>
      <xdr:rowOff>0</xdr:rowOff>
    </xdr:to>
    <xdr:pic>
      <xdr:nvPicPr>
        <xdr:cNvPr id="71"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72"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73" name="Имя " descr="Descr "/>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4</xdr:col>
      <xdr:colOff>0</xdr:colOff>
      <xdr:row>226</xdr:row>
      <xdr:rowOff>0</xdr:rowOff>
    </xdr:from>
    <xdr:to>
      <xdr:col>5</xdr:col>
      <xdr:colOff>0</xdr:colOff>
      <xdr:row>227</xdr:row>
      <xdr:rowOff>0</xdr:rowOff>
    </xdr:to>
    <xdr:pic>
      <xdr:nvPicPr>
        <xdr:cNvPr id="84"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99"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109"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112"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113"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114"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115"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118"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119"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444</xdr:row>
      <xdr:rowOff>0</xdr:rowOff>
    </xdr:from>
    <xdr:to>
      <xdr:col>5</xdr:col>
      <xdr:colOff>0</xdr:colOff>
      <xdr:row>445</xdr:row>
      <xdr:rowOff>0</xdr:rowOff>
    </xdr:to>
    <xdr:pic>
      <xdr:nvPicPr>
        <xdr:cNvPr id="120"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122"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1</xdr:colOff>
      <xdr:row>227</xdr:row>
      <xdr:rowOff>19050</xdr:rowOff>
    </xdr:from>
    <xdr:to>
      <xdr:col>4</xdr:col>
      <xdr:colOff>855219</xdr:colOff>
      <xdr:row>228</xdr:row>
      <xdr:rowOff>0</xdr:rowOff>
    </xdr:to>
    <xdr:pic>
      <xdr:nvPicPr>
        <xdr:cNvPr id="127" name="Имя " descr="Descr "/>
        <xdr:cNvPicPr>
          <a:picLocks noChangeAspect="1"/>
        </xdr:cNvPicPr>
      </xdr:nvPicPr>
      <xdr:blipFill>
        <a:blip xmlns:r="http://schemas.openxmlformats.org/officeDocument/2006/relationships" r:embed="rId19"/>
        <a:stretch>
          <a:fillRect/>
        </a:stretch>
      </xdr:blipFill>
      <xdr:spPr>
        <a:xfrm>
          <a:off x="6505576" y="185423175"/>
          <a:ext cx="855218" cy="1409700"/>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128"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145"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150</xdr:row>
      <xdr:rowOff>0</xdr:rowOff>
    </xdr:from>
    <xdr:to>
      <xdr:col>5</xdr:col>
      <xdr:colOff>0</xdr:colOff>
      <xdr:row>151</xdr:row>
      <xdr:rowOff>0</xdr:rowOff>
    </xdr:to>
    <xdr:pic>
      <xdr:nvPicPr>
        <xdr:cNvPr id="146"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147"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148"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149"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150"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151"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152"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153"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154"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164</xdr:row>
      <xdr:rowOff>0</xdr:rowOff>
    </xdr:from>
    <xdr:to>
      <xdr:col>5</xdr:col>
      <xdr:colOff>0</xdr:colOff>
      <xdr:row>165</xdr:row>
      <xdr:rowOff>0</xdr:rowOff>
    </xdr:to>
    <xdr:pic>
      <xdr:nvPicPr>
        <xdr:cNvPr id="155"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340</xdr:row>
      <xdr:rowOff>0</xdr:rowOff>
    </xdr:from>
    <xdr:to>
      <xdr:col>5</xdr:col>
      <xdr:colOff>0</xdr:colOff>
      <xdr:row>341</xdr:row>
      <xdr:rowOff>0</xdr:rowOff>
    </xdr:to>
    <xdr:pic>
      <xdr:nvPicPr>
        <xdr:cNvPr id="176"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177"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178"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179"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201"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202" name="Имя " descr="Descr "/>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4</xdr:col>
      <xdr:colOff>0</xdr:colOff>
      <xdr:row>331</xdr:row>
      <xdr:rowOff>0</xdr:rowOff>
    </xdr:from>
    <xdr:to>
      <xdr:col>5</xdr:col>
      <xdr:colOff>0</xdr:colOff>
      <xdr:row>332</xdr:row>
      <xdr:rowOff>0</xdr:rowOff>
    </xdr:to>
    <xdr:pic>
      <xdr:nvPicPr>
        <xdr:cNvPr id="203"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204"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497</xdr:row>
      <xdr:rowOff>0</xdr:rowOff>
    </xdr:from>
    <xdr:to>
      <xdr:col>5</xdr:col>
      <xdr:colOff>0</xdr:colOff>
      <xdr:row>498</xdr:row>
      <xdr:rowOff>0</xdr:rowOff>
    </xdr:to>
    <xdr:pic>
      <xdr:nvPicPr>
        <xdr:cNvPr id="210"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229"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300</xdr:row>
      <xdr:rowOff>0</xdr:rowOff>
    </xdr:from>
    <xdr:to>
      <xdr:col>5</xdr:col>
      <xdr:colOff>0</xdr:colOff>
      <xdr:row>301</xdr:row>
      <xdr:rowOff>0</xdr:rowOff>
    </xdr:to>
    <xdr:pic>
      <xdr:nvPicPr>
        <xdr:cNvPr id="231"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117</xdr:row>
      <xdr:rowOff>0</xdr:rowOff>
    </xdr:from>
    <xdr:to>
      <xdr:col>5</xdr:col>
      <xdr:colOff>0</xdr:colOff>
      <xdr:row>118</xdr:row>
      <xdr:rowOff>0</xdr:rowOff>
    </xdr:to>
    <xdr:pic>
      <xdr:nvPicPr>
        <xdr:cNvPr id="249"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319"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338</xdr:row>
      <xdr:rowOff>0</xdr:rowOff>
    </xdr:from>
    <xdr:to>
      <xdr:col>5</xdr:col>
      <xdr:colOff>0</xdr:colOff>
      <xdr:row>339</xdr:row>
      <xdr:rowOff>0</xdr:rowOff>
    </xdr:to>
    <xdr:pic>
      <xdr:nvPicPr>
        <xdr:cNvPr id="325"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396"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397"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398"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399"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401"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479</xdr:row>
      <xdr:rowOff>0</xdr:rowOff>
    </xdr:from>
    <xdr:to>
      <xdr:col>5</xdr:col>
      <xdr:colOff>0</xdr:colOff>
      <xdr:row>480</xdr:row>
      <xdr:rowOff>0</xdr:rowOff>
    </xdr:to>
    <xdr:pic>
      <xdr:nvPicPr>
        <xdr:cNvPr id="402"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405"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406" name="Имя " descr="Descr "/>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408" name="Имя " descr="Descr "/>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409" name="Имя " descr="Descr "/>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410" name="Имя " descr="Descr "/>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4</xdr:col>
      <xdr:colOff>0</xdr:colOff>
      <xdr:row>486</xdr:row>
      <xdr:rowOff>0</xdr:rowOff>
    </xdr:from>
    <xdr:to>
      <xdr:col>5</xdr:col>
      <xdr:colOff>0</xdr:colOff>
      <xdr:row>487</xdr:row>
      <xdr:rowOff>0</xdr:rowOff>
    </xdr:to>
    <xdr:pic>
      <xdr:nvPicPr>
        <xdr:cNvPr id="411" name="Имя " descr="Descr "/>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412" name="Имя " descr="Descr "/>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420" name="Имя " descr="Descr "/>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424" name="Имя " descr="Descr "/>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428" name="Имя " descr="Descr "/>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430" name="Имя " descr="Descr "/>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438" name="Имя " descr="Descr "/>
        <xdr:cNvPicPr>
          <a:picLocks noChangeAspect="1"/>
        </xdr:cNvPicPr>
      </xdr:nvPicPr>
      <xdr:blipFill>
        <a:blip xmlns:r="http://schemas.openxmlformats.org/officeDocument/2006/relationships" r:embed="rId63"/>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439" name="Имя " descr="Descr "/>
        <xdr:cNvPicPr>
          <a:picLocks noChangeAspect="1"/>
        </xdr:cNvPicPr>
      </xdr:nvPicPr>
      <xdr:blipFill>
        <a:blip xmlns:r="http://schemas.openxmlformats.org/officeDocument/2006/relationships" r:embed="rId64"/>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455" name="Имя " descr="Descr "/>
        <xdr:cNvPicPr>
          <a:picLocks noChangeAspect="1"/>
        </xdr:cNvPicPr>
      </xdr:nvPicPr>
      <xdr:blipFill>
        <a:blip xmlns:r="http://schemas.openxmlformats.org/officeDocument/2006/relationships" r:embed="rId65"/>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446" name="Имя " descr="Descr "/>
        <xdr:cNvPicPr>
          <a:picLocks noChangeAspect="1"/>
        </xdr:cNvPicPr>
      </xdr:nvPicPr>
      <xdr:blipFill>
        <a:blip xmlns:r="http://schemas.openxmlformats.org/officeDocument/2006/relationships" r:embed="rId66"/>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271</xdr:row>
      <xdr:rowOff>0</xdr:rowOff>
    </xdr:from>
    <xdr:to>
      <xdr:col>5</xdr:col>
      <xdr:colOff>0</xdr:colOff>
      <xdr:row>272</xdr:row>
      <xdr:rowOff>0</xdr:rowOff>
    </xdr:to>
    <xdr:pic>
      <xdr:nvPicPr>
        <xdr:cNvPr id="365" name="Имя " descr="Descr "/>
        <xdr:cNvPicPr>
          <a:picLocks noChangeAspect="1"/>
        </xdr:cNvPicPr>
      </xdr:nvPicPr>
      <xdr:blipFill>
        <a:blip xmlns:r="http://schemas.openxmlformats.org/officeDocument/2006/relationships" r:embed="rId67"/>
        <a:stretch>
          <a:fillRect/>
        </a:stretch>
      </xdr:blipFill>
      <xdr:spPr>
        <a:xfrm>
          <a:off x="9848850" y="5286375"/>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367" name="Имя " descr="Descr "/>
        <xdr:cNvPicPr>
          <a:picLocks noChangeAspect="1"/>
        </xdr:cNvPicPr>
      </xdr:nvPicPr>
      <xdr:blipFill>
        <a:blip xmlns:r="http://schemas.openxmlformats.org/officeDocument/2006/relationships" r:embed="rId68"/>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371" name="Имя " descr="Descr "/>
        <xdr:cNvPicPr>
          <a:picLocks noChangeAspect="1"/>
        </xdr:cNvPicPr>
      </xdr:nvPicPr>
      <xdr:blipFill>
        <a:blip xmlns:r="http://schemas.openxmlformats.org/officeDocument/2006/relationships" r:embed="rId69"/>
        <a:stretch>
          <a:fillRect/>
        </a:stretch>
      </xdr:blipFill>
      <xdr:spPr>
        <a:xfrm>
          <a:off x="9848850" y="40291702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382" name="Имя " descr="Descr "/>
        <xdr:cNvPicPr>
          <a:picLocks noChangeAspect="1"/>
        </xdr:cNvPicPr>
      </xdr:nvPicPr>
      <xdr:blipFill>
        <a:blip xmlns:r="http://schemas.openxmlformats.org/officeDocument/2006/relationships" r:embed="rId70"/>
        <a:stretch>
          <a:fillRect/>
        </a:stretch>
      </xdr:blipFill>
      <xdr:spPr>
        <a:xfrm>
          <a:off x="10372725" y="8077200"/>
          <a:ext cx="866775" cy="1066800"/>
        </a:xfrm>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384" name="Имя " descr="Descr "/>
        <xdr:cNvPicPr>
          <a:picLocks noChangeAspect="1"/>
        </xdr:cNvPicPr>
      </xdr:nvPicPr>
      <xdr:blipFill>
        <a:blip xmlns:r="http://schemas.openxmlformats.org/officeDocument/2006/relationships" r:embed="rId71"/>
        <a:stretch>
          <a:fillRect/>
        </a:stretch>
      </xdr:blipFill>
      <xdr:spPr>
        <a:xfrm>
          <a:off x="10372725" y="10210800"/>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388" name="Имя " descr="Descr "/>
        <xdr:cNvPicPr>
          <a:picLocks noChangeAspect="1"/>
        </xdr:cNvPicPr>
      </xdr:nvPicPr>
      <xdr:blipFill>
        <a:blip xmlns:r="http://schemas.openxmlformats.org/officeDocument/2006/relationships" r:embed="rId72"/>
        <a:stretch>
          <a:fillRect/>
        </a:stretch>
      </xdr:blipFill>
      <xdr:spPr>
        <a:xfrm>
          <a:off x="10372725" y="14478000"/>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389" name="Имя " descr="Descr "/>
        <xdr:cNvPicPr>
          <a:picLocks noChangeAspect="1"/>
        </xdr:cNvPicPr>
      </xdr:nvPicPr>
      <xdr:blipFill>
        <a:blip xmlns:r="http://schemas.openxmlformats.org/officeDocument/2006/relationships" r:embed="rId73"/>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481" name="Имя " descr="Descr "/>
        <xdr:cNvPicPr>
          <a:picLocks noChangeAspect="1"/>
        </xdr:cNvPicPr>
      </xdr:nvPicPr>
      <xdr:blipFill>
        <a:blip xmlns:r="http://schemas.openxmlformats.org/officeDocument/2006/relationships" r:embed="rId74"/>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483" name="Имя " descr="Descr "/>
        <xdr:cNvPicPr>
          <a:picLocks noChangeAspect="1"/>
        </xdr:cNvPicPr>
      </xdr:nvPicPr>
      <xdr:blipFill>
        <a:blip xmlns:r="http://schemas.openxmlformats.org/officeDocument/2006/relationships" r:embed="rId75"/>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485" name="Имя " descr="Descr "/>
        <xdr:cNvPicPr>
          <a:picLocks noChangeAspect="1"/>
        </xdr:cNvPicPr>
      </xdr:nvPicPr>
      <xdr:blipFill>
        <a:blip xmlns:r="http://schemas.openxmlformats.org/officeDocument/2006/relationships" r:embed="rId76"/>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506</xdr:row>
      <xdr:rowOff>0</xdr:rowOff>
    </xdr:from>
    <xdr:to>
      <xdr:col>5</xdr:col>
      <xdr:colOff>0</xdr:colOff>
      <xdr:row>507</xdr:row>
      <xdr:rowOff>0</xdr:rowOff>
    </xdr:to>
    <xdr:pic>
      <xdr:nvPicPr>
        <xdr:cNvPr id="486" name="Имя " descr="Descr "/>
        <xdr:cNvPicPr>
          <a:picLocks noChangeAspect="1"/>
        </xdr:cNvPicPr>
      </xdr:nvPicPr>
      <xdr:blipFill>
        <a:blip xmlns:r="http://schemas.openxmlformats.org/officeDocument/2006/relationships" r:embed="rId77"/>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487" name="Имя " descr="Descr "/>
        <xdr:cNvPicPr>
          <a:picLocks noChangeAspect="1"/>
        </xdr:cNvPicPr>
      </xdr:nvPicPr>
      <xdr:blipFill>
        <a:blip xmlns:r="http://schemas.openxmlformats.org/officeDocument/2006/relationships" r:embed="rId78"/>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508</xdr:row>
      <xdr:rowOff>0</xdr:rowOff>
    </xdr:from>
    <xdr:to>
      <xdr:col>5</xdr:col>
      <xdr:colOff>0</xdr:colOff>
      <xdr:row>509</xdr:row>
      <xdr:rowOff>0</xdr:rowOff>
    </xdr:to>
    <xdr:pic>
      <xdr:nvPicPr>
        <xdr:cNvPr id="488" name="Имя " descr="Descr "/>
        <xdr:cNvPicPr>
          <a:picLocks noChangeAspect="1"/>
        </xdr:cNvPicPr>
      </xdr:nvPicPr>
      <xdr:blipFill>
        <a:blip xmlns:r="http://schemas.openxmlformats.org/officeDocument/2006/relationships" r:embed="rId79"/>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489" name="Имя " descr="Descr "/>
        <xdr:cNvPicPr>
          <a:picLocks noChangeAspect="1"/>
        </xdr:cNvPicPr>
      </xdr:nvPicPr>
      <xdr:blipFill>
        <a:blip xmlns:r="http://schemas.openxmlformats.org/officeDocument/2006/relationships" r:embed="rId80"/>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490" name="Имя " descr="Descr "/>
        <xdr:cNvPicPr>
          <a:picLocks noChangeAspect="1"/>
        </xdr:cNvPicPr>
      </xdr:nvPicPr>
      <xdr:blipFill>
        <a:blip xmlns:r="http://schemas.openxmlformats.org/officeDocument/2006/relationships" r:embed="rId81"/>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513</xdr:row>
      <xdr:rowOff>0</xdr:rowOff>
    </xdr:from>
    <xdr:to>
      <xdr:col>5</xdr:col>
      <xdr:colOff>0</xdr:colOff>
      <xdr:row>514</xdr:row>
      <xdr:rowOff>0</xdr:rowOff>
    </xdr:to>
    <xdr:pic>
      <xdr:nvPicPr>
        <xdr:cNvPr id="492" name="Имя " descr="Descr "/>
        <xdr:cNvPicPr>
          <a:picLocks noChangeAspect="1"/>
        </xdr:cNvPicPr>
      </xdr:nvPicPr>
      <xdr:blipFill>
        <a:blip xmlns:r="http://schemas.openxmlformats.org/officeDocument/2006/relationships" r:embed="rId82"/>
        <a:stretch>
          <a:fillRect/>
        </a:stretch>
      </xdr:blipFill>
      <xdr:spPr>
        <a:xfrm>
          <a:off x="10372725" y="73304400"/>
          <a:ext cx="866775" cy="142875"/>
        </a:xfrm>
        <a:prstGeom prst="rect">
          <a:avLst/>
        </a:prstGeom>
        <a:ln w="9525">
          <a:solidFill>
            <a:srgbClr val="000000"/>
          </a:solidFill>
          <a:prstDash val="solid"/>
        </a:ln>
      </xdr:spPr>
    </xdr:pic>
    <xdr:clientData/>
  </xdr:twoCellAnchor>
  <xdr:twoCellAnchor>
    <xdr:from>
      <xdr:col>4</xdr:col>
      <xdr:colOff>0</xdr:colOff>
      <xdr:row>514</xdr:row>
      <xdr:rowOff>0</xdr:rowOff>
    </xdr:from>
    <xdr:to>
      <xdr:col>5</xdr:col>
      <xdr:colOff>0</xdr:colOff>
      <xdr:row>515</xdr:row>
      <xdr:rowOff>0</xdr:rowOff>
    </xdr:to>
    <xdr:pic>
      <xdr:nvPicPr>
        <xdr:cNvPr id="494" name="Имя " descr="Descr "/>
        <xdr:cNvPicPr>
          <a:picLocks noChangeAspect="1"/>
        </xdr:cNvPicPr>
      </xdr:nvPicPr>
      <xdr:blipFill>
        <a:blip xmlns:r="http://schemas.openxmlformats.org/officeDocument/2006/relationships" r:embed="rId83"/>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515</xdr:row>
      <xdr:rowOff>0</xdr:rowOff>
    </xdr:from>
    <xdr:to>
      <xdr:col>5</xdr:col>
      <xdr:colOff>0</xdr:colOff>
      <xdr:row>516</xdr:row>
      <xdr:rowOff>0</xdr:rowOff>
    </xdr:to>
    <xdr:pic>
      <xdr:nvPicPr>
        <xdr:cNvPr id="495" name="Имя " descr="Descr "/>
        <xdr:cNvPicPr>
          <a:picLocks noChangeAspect="1"/>
        </xdr:cNvPicPr>
      </xdr:nvPicPr>
      <xdr:blipFill>
        <a:blip xmlns:r="http://schemas.openxmlformats.org/officeDocument/2006/relationships" r:embed="rId84"/>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499" name="Имя " descr="Descr "/>
        <xdr:cNvPicPr>
          <a:picLocks noChangeAspect="1"/>
        </xdr:cNvPicPr>
      </xdr:nvPicPr>
      <xdr:blipFill>
        <a:blip xmlns:r="http://schemas.openxmlformats.org/officeDocument/2006/relationships" r:embed="rId85"/>
        <a:stretch>
          <a:fillRect/>
        </a:stretch>
      </xdr:blipFill>
      <xdr:spPr>
        <a:xfrm>
          <a:off x="9848850" y="484965375"/>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505" name="Имя " descr="Descr "/>
        <xdr:cNvPicPr>
          <a:picLocks noChangeAspect="1"/>
        </xdr:cNvPicPr>
      </xdr:nvPicPr>
      <xdr:blipFill>
        <a:blip xmlns:r="http://schemas.openxmlformats.org/officeDocument/2006/relationships" r:embed="rId86"/>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506" name="Имя " descr="Descr "/>
        <xdr:cNvPicPr>
          <a:picLocks noChangeAspect="1"/>
        </xdr:cNvPicPr>
      </xdr:nvPicPr>
      <xdr:blipFill>
        <a:blip xmlns:r="http://schemas.openxmlformats.org/officeDocument/2006/relationships" r:embed="rId87"/>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507" name="Имя " descr="Descr "/>
        <xdr:cNvPicPr>
          <a:picLocks noChangeAspect="1"/>
        </xdr:cNvPicPr>
      </xdr:nvPicPr>
      <xdr:blipFill>
        <a:blip xmlns:r="http://schemas.openxmlformats.org/officeDocument/2006/relationships" r:embed="rId88"/>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508" name="Имя " descr="Descr "/>
        <xdr:cNvPicPr>
          <a:picLocks noChangeAspect="1"/>
        </xdr:cNvPicPr>
      </xdr:nvPicPr>
      <xdr:blipFill>
        <a:blip xmlns:r="http://schemas.openxmlformats.org/officeDocument/2006/relationships" r:embed="rId89"/>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509" name="Имя " descr="Descr "/>
        <xdr:cNvPicPr>
          <a:picLocks noChangeAspect="1"/>
        </xdr:cNvPicPr>
      </xdr:nvPicPr>
      <xdr:blipFill>
        <a:blip xmlns:r="http://schemas.openxmlformats.org/officeDocument/2006/relationships" r:embed="rId90"/>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510" name="Имя " descr="Descr "/>
        <xdr:cNvPicPr>
          <a:picLocks noChangeAspect="1"/>
        </xdr:cNvPicPr>
      </xdr:nvPicPr>
      <xdr:blipFill>
        <a:blip xmlns:r="http://schemas.openxmlformats.org/officeDocument/2006/relationships" r:embed="rId91"/>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263</xdr:row>
      <xdr:rowOff>0</xdr:rowOff>
    </xdr:from>
    <xdr:to>
      <xdr:col>5</xdr:col>
      <xdr:colOff>0</xdr:colOff>
      <xdr:row>264</xdr:row>
      <xdr:rowOff>0</xdr:rowOff>
    </xdr:to>
    <xdr:pic>
      <xdr:nvPicPr>
        <xdr:cNvPr id="519" name="Имя " descr="Descr "/>
        <xdr:cNvPicPr>
          <a:picLocks noChangeAspect="1"/>
        </xdr:cNvPicPr>
      </xdr:nvPicPr>
      <xdr:blipFill>
        <a:blip xmlns:r="http://schemas.openxmlformats.org/officeDocument/2006/relationships" r:embed="rId92"/>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264</xdr:row>
      <xdr:rowOff>0</xdr:rowOff>
    </xdr:from>
    <xdr:to>
      <xdr:col>5</xdr:col>
      <xdr:colOff>0</xdr:colOff>
      <xdr:row>265</xdr:row>
      <xdr:rowOff>0</xdr:rowOff>
    </xdr:to>
    <xdr:pic>
      <xdr:nvPicPr>
        <xdr:cNvPr id="520" name="Имя " descr="Descr "/>
        <xdr:cNvPicPr>
          <a:picLocks noChangeAspect="1"/>
        </xdr:cNvPicPr>
      </xdr:nvPicPr>
      <xdr:blipFill>
        <a:blip xmlns:r="http://schemas.openxmlformats.org/officeDocument/2006/relationships" r:embed="rId93"/>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521" name="Имя " descr="Descr "/>
        <xdr:cNvPicPr>
          <a:picLocks noChangeAspect="1"/>
        </xdr:cNvPicPr>
      </xdr:nvPicPr>
      <xdr:blipFill>
        <a:blip xmlns:r="http://schemas.openxmlformats.org/officeDocument/2006/relationships" r:embed="rId94"/>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266</xdr:row>
      <xdr:rowOff>0</xdr:rowOff>
    </xdr:from>
    <xdr:to>
      <xdr:col>5</xdr:col>
      <xdr:colOff>0</xdr:colOff>
      <xdr:row>267</xdr:row>
      <xdr:rowOff>0</xdr:rowOff>
    </xdr:to>
    <xdr:pic>
      <xdr:nvPicPr>
        <xdr:cNvPr id="522" name="Имя " descr="Descr "/>
        <xdr:cNvPicPr>
          <a:picLocks noChangeAspect="1"/>
        </xdr:cNvPicPr>
      </xdr:nvPicPr>
      <xdr:blipFill>
        <a:blip xmlns:r="http://schemas.openxmlformats.org/officeDocument/2006/relationships" r:embed="rId95"/>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523" name="Имя " descr="Descr "/>
        <xdr:cNvPicPr>
          <a:picLocks noChangeAspect="1"/>
        </xdr:cNvPicPr>
      </xdr:nvPicPr>
      <xdr:blipFill>
        <a:blip xmlns:r="http://schemas.openxmlformats.org/officeDocument/2006/relationships" r:embed="rId96"/>
        <a:stretch>
          <a:fillRect/>
        </a:stretch>
      </xdr:blipFill>
      <xdr:spPr>
        <a:xfrm>
          <a:off x="9848850" y="25593675"/>
          <a:ext cx="866775" cy="1066800"/>
        </a:xfrm>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502" name="Имя " descr="Descr "/>
        <xdr:cNvPicPr>
          <a:picLocks noChangeAspect="1"/>
        </xdr:cNvPicPr>
      </xdr:nvPicPr>
      <xdr:blipFill>
        <a:blip xmlns:r="http://schemas.openxmlformats.org/officeDocument/2006/relationships" r:embed="rId97"/>
        <a:stretch>
          <a:fillRect/>
        </a:stretch>
      </xdr:blipFill>
      <xdr:spPr>
        <a:xfrm>
          <a:off x="8143875" y="167640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525" name="Имя " descr="Descr "/>
        <xdr:cNvPicPr>
          <a:picLocks noChangeAspect="1"/>
        </xdr:cNvPicPr>
      </xdr:nvPicPr>
      <xdr:blipFill>
        <a:blip xmlns:r="http://schemas.openxmlformats.org/officeDocument/2006/relationships" r:embed="rId98"/>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526" name="Имя " descr="Descr "/>
        <xdr:cNvPicPr>
          <a:picLocks noChangeAspect="1"/>
        </xdr:cNvPicPr>
      </xdr:nvPicPr>
      <xdr:blipFill>
        <a:blip xmlns:r="http://schemas.openxmlformats.org/officeDocument/2006/relationships" r:embed="rId99"/>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437</xdr:row>
      <xdr:rowOff>0</xdr:rowOff>
    </xdr:from>
    <xdr:to>
      <xdr:col>5</xdr:col>
      <xdr:colOff>0</xdr:colOff>
      <xdr:row>438</xdr:row>
      <xdr:rowOff>0</xdr:rowOff>
    </xdr:to>
    <xdr:pic>
      <xdr:nvPicPr>
        <xdr:cNvPr id="527" name="Имя " descr="Descr "/>
        <xdr:cNvPicPr>
          <a:picLocks noChangeAspect="1"/>
        </xdr:cNvPicPr>
      </xdr:nvPicPr>
      <xdr:blipFill>
        <a:blip xmlns:r="http://schemas.openxmlformats.org/officeDocument/2006/relationships" r:embed="rId100"/>
        <a:stretch>
          <a:fillRect/>
        </a:stretch>
      </xdr:blipFill>
      <xdr:spPr>
        <a:xfrm>
          <a:off x="8143875" y="4876800"/>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528" name="Имя " descr="Descr "/>
        <xdr:cNvPicPr>
          <a:picLocks noChangeAspect="1"/>
        </xdr:cNvPicPr>
      </xdr:nvPicPr>
      <xdr:blipFill>
        <a:blip xmlns:r="http://schemas.openxmlformats.org/officeDocument/2006/relationships" r:embed="rId101"/>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529" name="Имя " descr="Descr "/>
        <xdr:cNvPicPr>
          <a:picLocks noChangeAspect="1"/>
        </xdr:cNvPicPr>
      </xdr:nvPicPr>
      <xdr:blipFill>
        <a:blip xmlns:r="http://schemas.openxmlformats.org/officeDocument/2006/relationships" r:embed="rId102"/>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447</xdr:row>
      <xdr:rowOff>0</xdr:rowOff>
    </xdr:from>
    <xdr:to>
      <xdr:col>5</xdr:col>
      <xdr:colOff>0</xdr:colOff>
      <xdr:row>447</xdr:row>
      <xdr:rowOff>962025</xdr:rowOff>
    </xdr:to>
    <xdr:pic>
      <xdr:nvPicPr>
        <xdr:cNvPr id="530" name="Имя " descr="Descr "/>
        <xdr:cNvPicPr>
          <a:picLocks noChangeAspect="1"/>
        </xdr:cNvPicPr>
      </xdr:nvPicPr>
      <xdr:blipFill>
        <a:blip xmlns:r="http://schemas.openxmlformats.org/officeDocument/2006/relationships" r:embed="rId103"/>
        <a:stretch>
          <a:fillRect/>
        </a:stretch>
      </xdr:blipFill>
      <xdr:spPr>
        <a:xfrm>
          <a:off x="8477250" y="1543050"/>
          <a:ext cx="866775" cy="962025"/>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446</xdr:row>
      <xdr:rowOff>1009650</xdr:rowOff>
    </xdr:to>
    <xdr:pic>
      <xdr:nvPicPr>
        <xdr:cNvPr id="531" name="Имя " descr="Descr "/>
        <xdr:cNvPicPr>
          <a:picLocks noChangeAspect="1"/>
        </xdr:cNvPicPr>
      </xdr:nvPicPr>
      <xdr:blipFill>
        <a:blip xmlns:r="http://schemas.openxmlformats.org/officeDocument/2006/relationships" r:embed="rId104"/>
        <a:stretch>
          <a:fillRect/>
        </a:stretch>
      </xdr:blipFill>
      <xdr:spPr>
        <a:xfrm>
          <a:off x="8477250" y="2609850"/>
          <a:ext cx="866775" cy="1009650"/>
        </a:xfrm>
        <a:prstGeom prst="rect">
          <a:avLst/>
        </a:prstGeom>
        <a:ln w="9525">
          <a:solidFill>
            <a:srgbClr val="000000"/>
          </a:solidFill>
          <a:prstDash val="solid"/>
        </a:ln>
      </xdr:spPr>
    </xdr:pic>
    <xdr:clientData/>
  </xdr:twoCellAnchor>
  <xdr:twoCellAnchor>
    <xdr:from>
      <xdr:col>4</xdr:col>
      <xdr:colOff>0</xdr:colOff>
      <xdr:row>448</xdr:row>
      <xdr:rowOff>76200</xdr:rowOff>
    </xdr:from>
    <xdr:to>
      <xdr:col>5</xdr:col>
      <xdr:colOff>0</xdr:colOff>
      <xdr:row>448</xdr:row>
      <xdr:rowOff>1000125</xdr:rowOff>
    </xdr:to>
    <xdr:pic>
      <xdr:nvPicPr>
        <xdr:cNvPr id="532" name="Имя " descr="Descr "/>
        <xdr:cNvPicPr>
          <a:picLocks noChangeAspect="1"/>
        </xdr:cNvPicPr>
      </xdr:nvPicPr>
      <xdr:blipFill>
        <a:blip xmlns:r="http://schemas.openxmlformats.org/officeDocument/2006/relationships" r:embed="rId105"/>
        <a:stretch>
          <a:fillRect/>
        </a:stretch>
      </xdr:blipFill>
      <xdr:spPr>
        <a:xfrm>
          <a:off x="8477250" y="3752850"/>
          <a:ext cx="866775" cy="923925"/>
        </a:xfrm>
        <a:prstGeom prst="rect">
          <a:avLst/>
        </a:prstGeom>
        <a:ln w="9525">
          <a:solidFill>
            <a:srgbClr val="000000"/>
          </a:solidFill>
          <a:prstDash val="solid"/>
        </a:ln>
      </xdr:spPr>
    </xdr:pic>
    <xdr:clientData/>
  </xdr:twoCellAnchor>
  <xdr:twoCellAnchor>
    <xdr:from>
      <xdr:col>4</xdr:col>
      <xdr:colOff>0</xdr:colOff>
      <xdr:row>224</xdr:row>
      <xdr:rowOff>0</xdr:rowOff>
    </xdr:from>
    <xdr:to>
      <xdr:col>5</xdr:col>
      <xdr:colOff>0</xdr:colOff>
      <xdr:row>225</xdr:row>
      <xdr:rowOff>0</xdr:rowOff>
    </xdr:to>
    <xdr:pic>
      <xdr:nvPicPr>
        <xdr:cNvPr id="534" name="Имя " descr="Descr "/>
        <xdr:cNvPicPr>
          <a:picLocks noChangeAspect="1"/>
        </xdr:cNvPicPr>
      </xdr:nvPicPr>
      <xdr:blipFill>
        <a:blip xmlns:r="http://schemas.openxmlformats.org/officeDocument/2006/relationships" r:embed="rId106"/>
        <a:stretch>
          <a:fillRect/>
        </a:stretch>
      </xdr:blipFill>
      <xdr:spPr>
        <a:xfrm>
          <a:off x="8477250" y="156038550"/>
          <a:ext cx="866775" cy="1066800"/>
        </a:xfrm>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560" name="Имя " descr="Descr "/>
        <xdr:cNvPicPr>
          <a:picLocks noChangeAspect="1"/>
        </xdr:cNvPicPr>
      </xdr:nvPicPr>
      <xdr:blipFill>
        <a:blip xmlns:r="http://schemas.openxmlformats.org/officeDocument/2006/relationships" r:embed="rId107"/>
        <a:stretch>
          <a:fillRect/>
        </a:stretch>
      </xdr:blipFill>
      <xdr:spPr>
        <a:xfrm>
          <a:off x="9848850" y="3676650"/>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469" name="Имя " descr="Descr "/>
        <xdr:cNvPicPr>
          <a:picLocks noChangeAspect="1"/>
        </xdr:cNvPicPr>
      </xdr:nvPicPr>
      <xdr:blipFill>
        <a:blip xmlns:r="http://schemas.openxmlformats.org/officeDocument/2006/relationships" r:embed="rId108"/>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470" name="Имя " descr="Descr "/>
        <xdr:cNvPicPr>
          <a:picLocks noChangeAspect="1"/>
        </xdr:cNvPicPr>
      </xdr:nvPicPr>
      <xdr:blipFill>
        <a:blip xmlns:r="http://schemas.openxmlformats.org/officeDocument/2006/relationships" r:embed="rId109"/>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471" name="Имя " descr="Descr "/>
        <xdr:cNvPicPr>
          <a:picLocks noChangeAspect="1"/>
        </xdr:cNvPicPr>
      </xdr:nvPicPr>
      <xdr:blipFill>
        <a:blip xmlns:r="http://schemas.openxmlformats.org/officeDocument/2006/relationships" r:embed="rId110"/>
        <a:stretch>
          <a:fillRect/>
        </a:stretch>
      </xdr:blipFill>
      <xdr:spPr>
        <a:xfrm>
          <a:off x="9848850" y="59074050"/>
          <a:ext cx="866775" cy="1066800"/>
        </a:xfrm>
        <a:prstGeom prst="rect">
          <a:avLst/>
        </a:prstGeom>
        <a:ln w="9525">
          <a:solidFill>
            <a:srgbClr val="000000"/>
          </a:solidFill>
          <a:prstDash val="solid"/>
        </a:ln>
      </xdr:spPr>
    </xdr:pic>
    <xdr:clientData/>
  </xdr:twoCellAnchor>
  <xdr:twoCellAnchor>
    <xdr:from>
      <xdr:col>4</xdr:col>
      <xdr:colOff>0</xdr:colOff>
      <xdr:row>345</xdr:row>
      <xdr:rowOff>0</xdr:rowOff>
    </xdr:from>
    <xdr:to>
      <xdr:col>5</xdr:col>
      <xdr:colOff>0</xdr:colOff>
      <xdr:row>346</xdr:row>
      <xdr:rowOff>0</xdr:rowOff>
    </xdr:to>
    <xdr:pic>
      <xdr:nvPicPr>
        <xdr:cNvPr id="390" name="Имя " descr="Descr "/>
        <xdr:cNvPicPr>
          <a:picLocks noChangeAspect="1"/>
        </xdr:cNvPicPr>
      </xdr:nvPicPr>
      <xdr:blipFill>
        <a:blip xmlns:r="http://schemas.openxmlformats.org/officeDocument/2006/relationships" r:embed="rId111"/>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431" name="Имя " descr="Descr "/>
        <xdr:cNvPicPr>
          <a:picLocks noChangeAspect="1"/>
        </xdr:cNvPicPr>
      </xdr:nvPicPr>
      <xdr:blipFill>
        <a:blip xmlns:r="http://schemas.openxmlformats.org/officeDocument/2006/relationships" r:embed="rId112"/>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435" name="Имя " descr="Descr "/>
        <xdr:cNvPicPr>
          <a:picLocks noChangeAspect="1"/>
        </xdr:cNvPicPr>
      </xdr:nvPicPr>
      <xdr:blipFill>
        <a:blip xmlns:r="http://schemas.openxmlformats.org/officeDocument/2006/relationships" r:embed="rId113"/>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436" name="Имя " descr="Descr "/>
        <xdr:cNvPicPr>
          <a:picLocks noChangeAspect="1"/>
        </xdr:cNvPicPr>
      </xdr:nvPicPr>
      <xdr:blipFill>
        <a:blip xmlns:r="http://schemas.openxmlformats.org/officeDocument/2006/relationships" r:embed="rId114"/>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349</xdr:row>
      <xdr:rowOff>0</xdr:rowOff>
    </xdr:from>
    <xdr:to>
      <xdr:col>5</xdr:col>
      <xdr:colOff>0</xdr:colOff>
      <xdr:row>350</xdr:row>
      <xdr:rowOff>0</xdr:rowOff>
    </xdr:to>
    <xdr:pic>
      <xdr:nvPicPr>
        <xdr:cNvPr id="443" name="Имя " descr="Descr "/>
        <xdr:cNvPicPr>
          <a:picLocks noChangeAspect="1"/>
        </xdr:cNvPicPr>
      </xdr:nvPicPr>
      <xdr:blipFill>
        <a:blip xmlns:r="http://schemas.openxmlformats.org/officeDocument/2006/relationships" r:embed="rId115"/>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449</xdr:row>
      <xdr:rowOff>0</xdr:rowOff>
    </xdr:from>
    <xdr:to>
      <xdr:col>5</xdr:col>
      <xdr:colOff>0</xdr:colOff>
      <xdr:row>449</xdr:row>
      <xdr:rowOff>942975</xdr:rowOff>
    </xdr:to>
    <xdr:pic>
      <xdr:nvPicPr>
        <xdr:cNvPr id="479" name="Имя " descr="Descr "/>
        <xdr:cNvPicPr>
          <a:picLocks noChangeAspect="1"/>
        </xdr:cNvPicPr>
      </xdr:nvPicPr>
      <xdr:blipFill>
        <a:blip xmlns:r="http://schemas.openxmlformats.org/officeDocument/2006/relationships" r:embed="rId116"/>
        <a:stretch>
          <a:fillRect/>
        </a:stretch>
      </xdr:blipFill>
      <xdr:spPr>
        <a:xfrm>
          <a:off x="8601075" y="3676650"/>
          <a:ext cx="866775" cy="942975"/>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452" name="Имя " descr="Descr "/>
        <xdr:cNvPicPr>
          <a:picLocks noChangeAspect="1"/>
        </xdr:cNvPicPr>
      </xdr:nvPicPr>
      <xdr:blipFill>
        <a:blip xmlns:r="http://schemas.openxmlformats.org/officeDocument/2006/relationships" r:embed="rId117"/>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472" name="Имя " descr="Descr "/>
        <xdr:cNvPicPr>
          <a:picLocks noChangeAspect="1"/>
        </xdr:cNvPicPr>
      </xdr:nvPicPr>
      <xdr:blipFill>
        <a:blip xmlns:r="http://schemas.openxmlformats.org/officeDocument/2006/relationships" r:embed="rId118"/>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480" name="Имя " descr="Descr "/>
        <xdr:cNvPicPr>
          <a:picLocks noChangeAspect="1"/>
        </xdr:cNvPicPr>
      </xdr:nvPicPr>
      <xdr:blipFill>
        <a:blip xmlns:r="http://schemas.openxmlformats.org/officeDocument/2006/relationships" r:embed="rId119"/>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222</xdr:row>
      <xdr:rowOff>0</xdr:rowOff>
    </xdr:from>
    <xdr:to>
      <xdr:col>5</xdr:col>
      <xdr:colOff>0</xdr:colOff>
      <xdr:row>223</xdr:row>
      <xdr:rowOff>0</xdr:rowOff>
    </xdr:to>
    <xdr:pic>
      <xdr:nvPicPr>
        <xdr:cNvPr id="504" name="Имя " descr="Descr "/>
        <xdr:cNvPicPr>
          <a:picLocks noChangeAspect="1"/>
        </xdr:cNvPicPr>
      </xdr:nvPicPr>
      <xdr:blipFill>
        <a:blip xmlns:r="http://schemas.openxmlformats.org/officeDocument/2006/relationships" r:embed="rId120"/>
        <a:stretch>
          <a:fillRect/>
        </a:stretch>
      </xdr:blipFill>
      <xdr:spPr>
        <a:xfrm>
          <a:off x="9848850" y="50911125"/>
          <a:ext cx="866775" cy="1066800"/>
        </a:xfrm>
        <a:prstGeom prst="rect">
          <a:avLst/>
        </a:prstGeom>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578" name="Имя " descr="Descr "/>
        <xdr:cNvPicPr>
          <a:picLocks noChangeAspect="1"/>
        </xdr:cNvPicPr>
      </xdr:nvPicPr>
      <xdr:blipFill>
        <a:blip xmlns:r="http://schemas.openxmlformats.org/officeDocument/2006/relationships" r:embed="rId121"/>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581" name="Имя " descr="Descr "/>
        <xdr:cNvPicPr>
          <a:picLocks noChangeAspect="1"/>
        </xdr:cNvPicPr>
      </xdr:nvPicPr>
      <xdr:blipFill>
        <a:blip xmlns:r="http://schemas.openxmlformats.org/officeDocument/2006/relationships" r:embed="rId122"/>
        <a:stretch>
          <a:fillRect/>
        </a:stretch>
      </xdr:blipFill>
      <xdr:spPr>
        <a:xfrm>
          <a:off x="9515475" y="24536400"/>
          <a:ext cx="866775" cy="1066800"/>
        </a:xfrm>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478" name="Имя " descr="Descr "/>
        <xdr:cNvPicPr>
          <a:picLocks noChangeAspect="1"/>
        </xdr:cNvPicPr>
      </xdr:nvPicPr>
      <xdr:blipFill>
        <a:blip xmlns:r="http://schemas.openxmlformats.org/officeDocument/2006/relationships" r:embed="rId123"/>
        <a:stretch>
          <a:fillRect/>
        </a:stretch>
      </xdr:blipFill>
      <xdr:spPr>
        <a:xfrm>
          <a:off x="10401300" y="41805225"/>
          <a:ext cx="866775" cy="1066800"/>
        </a:xfrm>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641" name="Имя " descr="Descr "/>
        <xdr:cNvPicPr>
          <a:picLocks noChangeAspect="1"/>
        </xdr:cNvPicPr>
      </xdr:nvPicPr>
      <xdr:blipFill>
        <a:blip xmlns:r="http://schemas.openxmlformats.org/officeDocument/2006/relationships" r:embed="rId124"/>
        <a:stretch>
          <a:fillRect/>
        </a:stretch>
      </xdr:blipFill>
      <xdr:spPr>
        <a:xfrm>
          <a:off x="10401300" y="31346775"/>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500" name="Имя " descr="Descr "/>
        <xdr:cNvPicPr>
          <a:picLocks noChangeAspect="1"/>
        </xdr:cNvPicPr>
      </xdr:nvPicPr>
      <xdr:blipFill>
        <a:blip xmlns:r="http://schemas.openxmlformats.org/officeDocument/2006/relationships" r:embed="rId125"/>
        <a:stretch>
          <a:fillRect/>
        </a:stretch>
      </xdr:blipFill>
      <xdr:spPr>
        <a:xfrm>
          <a:off x="7600950" y="1914525"/>
          <a:ext cx="866775" cy="1066800"/>
        </a:xfrm>
        <a:prstGeom prst="rect">
          <a:avLst/>
        </a:prstGeom>
        <a:ln w="9525">
          <a:solidFill>
            <a:srgbClr val="000000"/>
          </a:solidFill>
          <a:prstDash val="solid"/>
        </a:ln>
      </xdr:spPr>
    </xdr:pic>
    <xdr:clientData/>
  </xdr:twoCellAnchor>
  <xdr:twoCellAnchor>
    <xdr:from>
      <xdr:col>4</xdr:col>
      <xdr:colOff>0</xdr:colOff>
      <xdr:row>270</xdr:row>
      <xdr:rowOff>0</xdr:rowOff>
    </xdr:from>
    <xdr:to>
      <xdr:col>5</xdr:col>
      <xdr:colOff>0</xdr:colOff>
      <xdr:row>271</xdr:row>
      <xdr:rowOff>0</xdr:rowOff>
    </xdr:to>
    <xdr:pic>
      <xdr:nvPicPr>
        <xdr:cNvPr id="511" name="Имя " descr="Descr "/>
        <xdr:cNvPicPr>
          <a:picLocks noChangeAspect="1"/>
        </xdr:cNvPicPr>
      </xdr:nvPicPr>
      <xdr:blipFill>
        <a:blip xmlns:r="http://schemas.openxmlformats.org/officeDocument/2006/relationships" r:embed="rId126"/>
        <a:stretch>
          <a:fillRect/>
        </a:stretch>
      </xdr:blipFill>
      <xdr:spPr>
        <a:xfrm>
          <a:off x="7600950" y="2981325"/>
          <a:ext cx="866775" cy="1066800"/>
        </a:xfrm>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669" name="Имя " descr="Descr "/>
        <xdr:cNvPicPr>
          <a:picLocks noChangeAspect="1"/>
        </xdr:cNvPicPr>
      </xdr:nvPicPr>
      <xdr:blipFill>
        <a:blip xmlns:r="http://schemas.openxmlformats.org/officeDocument/2006/relationships" r:embed="rId127"/>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314</xdr:row>
      <xdr:rowOff>0</xdr:rowOff>
    </xdr:from>
    <xdr:to>
      <xdr:col>5</xdr:col>
      <xdr:colOff>0</xdr:colOff>
      <xdr:row>315</xdr:row>
      <xdr:rowOff>0</xdr:rowOff>
    </xdr:to>
    <xdr:pic>
      <xdr:nvPicPr>
        <xdr:cNvPr id="583" name="Имя " descr="Descr "/>
        <xdr:cNvPicPr>
          <a:picLocks noChangeAspect="1"/>
        </xdr:cNvPicPr>
      </xdr:nvPicPr>
      <xdr:blipFill>
        <a:blip xmlns:r="http://schemas.openxmlformats.org/officeDocument/2006/relationships" r:embed="rId128"/>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294</xdr:row>
      <xdr:rowOff>0</xdr:rowOff>
    </xdr:from>
    <xdr:to>
      <xdr:col>5</xdr:col>
      <xdr:colOff>0</xdr:colOff>
      <xdr:row>295</xdr:row>
      <xdr:rowOff>0</xdr:rowOff>
    </xdr:to>
    <xdr:pic>
      <xdr:nvPicPr>
        <xdr:cNvPr id="503" name="Имя " descr="Descr "/>
        <xdr:cNvPicPr>
          <a:picLocks noChangeAspect="1"/>
        </xdr:cNvPicPr>
      </xdr:nvPicPr>
      <xdr:blipFill>
        <a:blip xmlns:r="http://schemas.openxmlformats.org/officeDocument/2006/relationships" r:embed="rId129"/>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386</xdr:row>
      <xdr:rowOff>0</xdr:rowOff>
    </xdr:from>
    <xdr:to>
      <xdr:col>5</xdr:col>
      <xdr:colOff>0</xdr:colOff>
      <xdr:row>387</xdr:row>
      <xdr:rowOff>0</xdr:rowOff>
    </xdr:to>
    <xdr:pic>
      <xdr:nvPicPr>
        <xdr:cNvPr id="448" name="Имя " descr="Descr "/>
        <xdr:cNvPicPr>
          <a:picLocks noChangeAspect="1"/>
        </xdr:cNvPicPr>
      </xdr:nvPicPr>
      <xdr:blipFill>
        <a:blip xmlns:r="http://schemas.openxmlformats.org/officeDocument/2006/relationships" r:embed="rId130"/>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387</xdr:row>
      <xdr:rowOff>0</xdr:rowOff>
    </xdr:from>
    <xdr:to>
      <xdr:col>5</xdr:col>
      <xdr:colOff>0</xdr:colOff>
      <xdr:row>388</xdr:row>
      <xdr:rowOff>0</xdr:rowOff>
    </xdr:to>
    <xdr:pic>
      <xdr:nvPicPr>
        <xdr:cNvPr id="451" name="Имя " descr="Descr "/>
        <xdr:cNvPicPr>
          <a:picLocks noChangeAspect="1"/>
        </xdr:cNvPicPr>
      </xdr:nvPicPr>
      <xdr:blipFill>
        <a:blip xmlns:r="http://schemas.openxmlformats.org/officeDocument/2006/relationships" r:embed="rId131"/>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388</xdr:row>
      <xdr:rowOff>0</xdr:rowOff>
    </xdr:from>
    <xdr:to>
      <xdr:col>5</xdr:col>
      <xdr:colOff>0</xdr:colOff>
      <xdr:row>389</xdr:row>
      <xdr:rowOff>0</xdr:rowOff>
    </xdr:to>
    <xdr:pic>
      <xdr:nvPicPr>
        <xdr:cNvPr id="457" name="Имя " descr="Descr "/>
        <xdr:cNvPicPr>
          <a:picLocks noChangeAspect="1"/>
        </xdr:cNvPicPr>
      </xdr:nvPicPr>
      <xdr:blipFill>
        <a:blip xmlns:r="http://schemas.openxmlformats.org/officeDocument/2006/relationships" r:embed="rId132"/>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42" name="Имя " descr="Descr "/>
        <xdr:cNvPicPr>
          <a:picLocks noChangeAspect="1"/>
        </xdr:cNvPicPr>
      </xdr:nvPicPr>
      <xdr:blipFill>
        <a:blip xmlns:r="http://schemas.openxmlformats.org/officeDocument/2006/relationships" r:embed="rId133"/>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46" name="Имя " descr="Descr "/>
        <xdr:cNvPicPr>
          <a:picLocks noChangeAspect="1"/>
        </xdr:cNvPicPr>
      </xdr:nvPicPr>
      <xdr:blipFill>
        <a:blip xmlns:r="http://schemas.openxmlformats.org/officeDocument/2006/relationships" r:embed="rId134"/>
        <a:stretch>
          <a:fillRect/>
        </a:stretch>
      </xdr:blipFill>
      <xdr:spPr>
        <a:xfrm>
          <a:off x="10401300" y="47605950"/>
          <a:ext cx="866775" cy="1066800"/>
        </a:xfrm>
        <a:prstGeom prst="rect">
          <a:avLst/>
        </a:prstGeom>
        <a:ln w="9525">
          <a:solidFill>
            <a:srgbClr val="000000"/>
          </a:solidFill>
          <a:prstDash val="solid"/>
        </a:ln>
      </xdr:spPr>
    </xdr:pic>
    <xdr:clientData/>
  </xdr:twoCellAnchor>
  <xdr:twoCellAnchor>
    <xdr:from>
      <xdr:col>4</xdr:col>
      <xdr:colOff>0</xdr:colOff>
      <xdr:row>323</xdr:row>
      <xdr:rowOff>0</xdr:rowOff>
    </xdr:from>
    <xdr:to>
      <xdr:col>5</xdr:col>
      <xdr:colOff>0</xdr:colOff>
      <xdr:row>324</xdr:row>
      <xdr:rowOff>0</xdr:rowOff>
    </xdr:to>
    <xdr:pic>
      <xdr:nvPicPr>
        <xdr:cNvPr id="551" name="Имя " descr="Descr "/>
        <xdr:cNvPicPr>
          <a:picLocks noChangeAspect="1"/>
        </xdr:cNvPicPr>
      </xdr:nvPicPr>
      <xdr:blipFill>
        <a:blip xmlns:r="http://schemas.openxmlformats.org/officeDocument/2006/relationships" r:embed="rId135"/>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516" name="Имя " descr="Descr "/>
        <xdr:cNvPicPr>
          <a:picLocks noChangeAspect="1"/>
        </xdr:cNvPicPr>
      </xdr:nvPicPr>
      <xdr:blipFill>
        <a:blip xmlns:r="http://schemas.openxmlformats.org/officeDocument/2006/relationships" r:embed="rId136"/>
        <a:stretch>
          <a:fillRect/>
        </a:stretch>
      </xdr:blipFill>
      <xdr:spPr>
        <a:xfrm>
          <a:off x="10401300" y="37195125"/>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588" name="Имя " descr="Descr "/>
        <xdr:cNvPicPr>
          <a:picLocks noChangeAspect="1"/>
        </xdr:cNvPicPr>
      </xdr:nvPicPr>
      <xdr:blipFill>
        <a:blip xmlns:r="http://schemas.openxmlformats.org/officeDocument/2006/relationships" r:embed="rId137"/>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593" name="Имя " descr="Descr "/>
        <xdr:cNvPicPr>
          <a:picLocks noChangeAspect="1"/>
        </xdr:cNvPicPr>
      </xdr:nvPicPr>
      <xdr:blipFill>
        <a:blip xmlns:r="http://schemas.openxmlformats.org/officeDocument/2006/relationships" r:embed="rId138"/>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315</xdr:row>
      <xdr:rowOff>0</xdr:rowOff>
    </xdr:from>
    <xdr:to>
      <xdr:col>5</xdr:col>
      <xdr:colOff>0</xdr:colOff>
      <xdr:row>316</xdr:row>
      <xdr:rowOff>0</xdr:rowOff>
    </xdr:to>
    <xdr:pic>
      <xdr:nvPicPr>
        <xdr:cNvPr id="547" name="Имя " descr="Descr "/>
        <xdr:cNvPicPr>
          <a:picLocks noChangeAspect="1"/>
        </xdr:cNvPicPr>
      </xdr:nvPicPr>
      <xdr:blipFill>
        <a:blip xmlns:r="http://schemas.openxmlformats.org/officeDocument/2006/relationships" r:embed="rId139"/>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548" name="Имя " descr="Descr "/>
        <xdr:cNvPicPr>
          <a:picLocks noChangeAspect="1"/>
        </xdr:cNvPicPr>
      </xdr:nvPicPr>
      <xdr:blipFill>
        <a:blip xmlns:r="http://schemas.openxmlformats.org/officeDocument/2006/relationships" r:embed="rId140"/>
        <a:stretch>
          <a:fillRect/>
        </a:stretch>
      </xdr:blipFill>
      <xdr:spPr>
        <a:xfrm>
          <a:off x="9134475" y="27174825"/>
          <a:ext cx="8667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549" name="Имя " descr="Descr "/>
        <xdr:cNvPicPr>
          <a:picLocks noChangeAspect="1"/>
        </xdr:cNvPicPr>
      </xdr:nvPicPr>
      <xdr:blipFill>
        <a:blip xmlns:r="http://schemas.openxmlformats.org/officeDocument/2006/relationships" r:embed="rId141"/>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602" name="Имя " descr="Descr "/>
        <xdr:cNvPicPr>
          <a:picLocks noChangeAspect="1"/>
        </xdr:cNvPicPr>
      </xdr:nvPicPr>
      <xdr:blipFill>
        <a:blip xmlns:r="http://schemas.openxmlformats.org/officeDocument/2006/relationships" r:embed="rId142"/>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609" name="Имя " descr="Descr "/>
        <xdr:cNvPicPr>
          <a:picLocks noChangeAspect="1"/>
        </xdr:cNvPicPr>
      </xdr:nvPicPr>
      <xdr:blipFill>
        <a:blip xmlns:r="http://schemas.openxmlformats.org/officeDocument/2006/relationships" r:embed="rId143"/>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544" name="Имя " descr="Descr "/>
        <xdr:cNvPicPr>
          <a:picLocks noChangeAspect="1"/>
        </xdr:cNvPicPr>
      </xdr:nvPicPr>
      <xdr:blipFill>
        <a:blip xmlns:r="http://schemas.openxmlformats.org/officeDocument/2006/relationships" r:embed="rId144"/>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636" name="Имя " descr="Descr "/>
        <xdr:cNvPicPr>
          <a:picLocks noChangeAspect="1"/>
        </xdr:cNvPicPr>
      </xdr:nvPicPr>
      <xdr:blipFill>
        <a:blip xmlns:r="http://schemas.openxmlformats.org/officeDocument/2006/relationships" r:embed="rId145"/>
        <a:stretch>
          <a:fillRect/>
        </a:stretch>
      </xdr:blipFill>
      <xdr:spPr>
        <a:xfrm>
          <a:off x="9134475" y="154038300"/>
          <a:ext cx="866775" cy="1066800"/>
        </a:xfrm>
        <a:prstGeom prst="rect">
          <a:avLst/>
        </a:prstGeom>
        <a:ln w="9525">
          <a:solidFill>
            <a:srgbClr val="000000"/>
          </a:solidFill>
          <a:prstDash val="solid"/>
        </a:ln>
      </xdr:spPr>
    </xdr:pic>
    <xdr:clientData/>
  </xdr:twoCellAnchor>
  <xdr:twoCellAnchor>
    <xdr:from>
      <xdr:col>4</xdr:col>
      <xdr:colOff>0</xdr:colOff>
      <xdr:row>259</xdr:row>
      <xdr:rowOff>0</xdr:rowOff>
    </xdr:from>
    <xdr:to>
      <xdr:col>5</xdr:col>
      <xdr:colOff>0</xdr:colOff>
      <xdr:row>260</xdr:row>
      <xdr:rowOff>0</xdr:rowOff>
    </xdr:to>
    <xdr:pic>
      <xdr:nvPicPr>
        <xdr:cNvPr id="466" name="Имя " descr="Descr "/>
        <xdr:cNvPicPr>
          <a:picLocks noChangeAspect="1"/>
        </xdr:cNvPicPr>
      </xdr:nvPicPr>
      <xdr:blipFill>
        <a:blip xmlns:r="http://schemas.openxmlformats.org/officeDocument/2006/relationships" r:embed="rId146"/>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644" name="Имя " descr="Descr "/>
        <xdr:cNvPicPr>
          <a:picLocks noChangeAspect="1"/>
        </xdr:cNvPicPr>
      </xdr:nvPicPr>
      <xdr:blipFill>
        <a:blip xmlns:r="http://schemas.openxmlformats.org/officeDocument/2006/relationships" r:embed="rId147"/>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660" name="Имя " descr="Descr "/>
        <xdr:cNvPicPr>
          <a:picLocks noChangeAspect="1"/>
        </xdr:cNvPicPr>
      </xdr:nvPicPr>
      <xdr:blipFill>
        <a:blip xmlns:r="http://schemas.openxmlformats.org/officeDocument/2006/relationships" r:embed="rId148"/>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81</xdr:row>
      <xdr:rowOff>0</xdr:rowOff>
    </xdr:from>
    <xdr:to>
      <xdr:col>5</xdr:col>
      <xdr:colOff>0</xdr:colOff>
      <xdr:row>82</xdr:row>
      <xdr:rowOff>0</xdr:rowOff>
    </xdr:to>
    <xdr:pic>
      <xdr:nvPicPr>
        <xdr:cNvPr id="678" name="Имя " descr="Descr "/>
        <xdr:cNvPicPr>
          <a:picLocks noChangeAspect="1"/>
        </xdr:cNvPicPr>
      </xdr:nvPicPr>
      <xdr:blipFill>
        <a:blip xmlns:r="http://schemas.openxmlformats.org/officeDocument/2006/relationships" r:embed="rId149"/>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682" name="Имя " descr="Descr "/>
        <xdr:cNvPicPr>
          <a:picLocks noChangeAspect="1"/>
        </xdr:cNvPicPr>
      </xdr:nvPicPr>
      <xdr:blipFill>
        <a:blip xmlns:r="http://schemas.openxmlformats.org/officeDocument/2006/relationships" r:embed="rId150"/>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433" name="Имя " descr="Descr "/>
        <xdr:cNvPicPr>
          <a:picLocks noChangeAspect="1"/>
        </xdr:cNvPicPr>
      </xdr:nvPicPr>
      <xdr:blipFill>
        <a:blip xmlns:r="http://schemas.openxmlformats.org/officeDocument/2006/relationships" r:embed="rId151"/>
        <a:stretch>
          <a:fillRect/>
        </a:stretch>
      </xdr:blipFill>
      <xdr:spPr>
        <a:xfrm>
          <a:off x="9134475" y="27698700"/>
          <a:ext cx="866775" cy="1066800"/>
        </a:xfrm>
        <a:prstGeom prst="rect">
          <a:avLst/>
        </a:prstGeom>
        <a:ln w="9525">
          <a:solidFill>
            <a:srgbClr val="000000"/>
          </a:solidFill>
          <a:prstDash val="solid"/>
        </a:ln>
      </xdr:spPr>
    </xdr:pic>
    <xdr:clientData/>
  </xdr:twoCellAnchor>
  <xdr:twoCellAnchor>
    <xdr:from>
      <xdr:col>4</xdr:col>
      <xdr:colOff>0</xdr:colOff>
      <xdr:row>102</xdr:row>
      <xdr:rowOff>0</xdr:rowOff>
    </xdr:from>
    <xdr:to>
      <xdr:col>5</xdr:col>
      <xdr:colOff>0</xdr:colOff>
      <xdr:row>103</xdr:row>
      <xdr:rowOff>0</xdr:rowOff>
    </xdr:to>
    <xdr:pic>
      <xdr:nvPicPr>
        <xdr:cNvPr id="444" name="Имя " descr="Descr "/>
        <xdr:cNvPicPr>
          <a:picLocks noChangeAspect="1"/>
        </xdr:cNvPicPr>
      </xdr:nvPicPr>
      <xdr:blipFill>
        <a:blip xmlns:r="http://schemas.openxmlformats.org/officeDocument/2006/relationships" r:embed="rId152"/>
        <a:stretch>
          <a:fillRect/>
        </a:stretch>
      </xdr:blipFill>
      <xdr:spPr>
        <a:xfrm>
          <a:off x="9134475" y="28765500"/>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617" name="Имя " descr="Descr "/>
        <xdr:cNvPicPr>
          <a:picLocks noChangeAspect="1"/>
        </xdr:cNvPicPr>
      </xdr:nvPicPr>
      <xdr:blipFill>
        <a:blip xmlns:r="http://schemas.openxmlformats.org/officeDocument/2006/relationships" r:embed="rId153"/>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627" name="Имя " descr="Descr "/>
        <xdr:cNvPicPr>
          <a:picLocks noChangeAspect="1"/>
        </xdr:cNvPicPr>
      </xdr:nvPicPr>
      <xdr:blipFill>
        <a:blip xmlns:r="http://schemas.openxmlformats.org/officeDocument/2006/relationships" r:embed="rId154"/>
        <a:stretch>
          <a:fillRect/>
        </a:stretch>
      </xdr:blipFill>
      <xdr:spPr>
        <a:xfrm>
          <a:off x="9134475" y="95821500"/>
          <a:ext cx="866775" cy="1066800"/>
        </a:xfrm>
        <a:prstGeom prst="rect">
          <a:avLst/>
        </a:prstGeom>
        <a:ln w="9525">
          <a:solidFill>
            <a:srgbClr val="000000"/>
          </a:solidFill>
          <a:prstDash val="solid"/>
        </a:ln>
      </xdr:spPr>
    </xdr:pic>
    <xdr:clientData/>
  </xdr:twoCellAnchor>
  <xdr:twoCellAnchor>
    <xdr:from>
      <xdr:col>4</xdr:col>
      <xdr:colOff>0</xdr:colOff>
      <xdr:row>111</xdr:row>
      <xdr:rowOff>0</xdr:rowOff>
    </xdr:from>
    <xdr:to>
      <xdr:col>5</xdr:col>
      <xdr:colOff>0</xdr:colOff>
      <xdr:row>112</xdr:row>
      <xdr:rowOff>0</xdr:rowOff>
    </xdr:to>
    <xdr:pic>
      <xdr:nvPicPr>
        <xdr:cNvPr id="664" name="Имя " descr="Descr "/>
        <xdr:cNvPicPr>
          <a:picLocks noChangeAspect="1"/>
        </xdr:cNvPicPr>
      </xdr:nvPicPr>
      <xdr:blipFill>
        <a:blip xmlns:r="http://schemas.openxmlformats.org/officeDocument/2006/relationships" r:embed="rId155"/>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5</xdr:col>
      <xdr:colOff>0</xdr:colOff>
      <xdr:row>263</xdr:row>
      <xdr:rowOff>0</xdr:rowOff>
    </xdr:to>
    <xdr:pic>
      <xdr:nvPicPr>
        <xdr:cNvPr id="666" name="Имя " descr="Descr "/>
        <xdr:cNvPicPr>
          <a:picLocks noChangeAspect="1"/>
        </xdr:cNvPicPr>
      </xdr:nvPicPr>
      <xdr:blipFill>
        <a:blip xmlns:r="http://schemas.openxmlformats.org/officeDocument/2006/relationships" r:embed="rId156"/>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467" name="Имя " descr="Descr "/>
        <xdr:cNvPicPr>
          <a:picLocks noChangeAspect="1"/>
        </xdr:cNvPicPr>
      </xdr:nvPicPr>
      <xdr:blipFill>
        <a:blip xmlns:r="http://schemas.openxmlformats.org/officeDocument/2006/relationships" r:embed="rId157"/>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475" name="Имя " descr="Descr "/>
        <xdr:cNvPicPr>
          <a:picLocks noChangeAspect="1"/>
        </xdr:cNvPicPr>
      </xdr:nvPicPr>
      <xdr:blipFill>
        <a:blip xmlns:r="http://schemas.openxmlformats.org/officeDocument/2006/relationships" r:embed="rId158"/>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450" name="Имя " descr="Descr "/>
        <xdr:cNvPicPr>
          <a:picLocks noChangeAspect="1"/>
        </xdr:cNvPicPr>
      </xdr:nvPicPr>
      <xdr:blipFill>
        <a:blip xmlns:r="http://schemas.openxmlformats.org/officeDocument/2006/relationships" r:embed="rId159"/>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458" name="Имя " descr="Descr "/>
        <xdr:cNvPicPr>
          <a:picLocks noChangeAspect="1"/>
        </xdr:cNvPicPr>
      </xdr:nvPicPr>
      <xdr:blipFill>
        <a:blip xmlns:r="http://schemas.openxmlformats.org/officeDocument/2006/relationships" r:embed="rId160"/>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307</xdr:row>
      <xdr:rowOff>0</xdr:rowOff>
    </xdr:from>
    <xdr:to>
      <xdr:col>5</xdr:col>
      <xdr:colOff>0</xdr:colOff>
      <xdr:row>308</xdr:row>
      <xdr:rowOff>0</xdr:rowOff>
    </xdr:to>
    <xdr:pic>
      <xdr:nvPicPr>
        <xdr:cNvPr id="518" name="Имя " descr="Descr "/>
        <xdr:cNvPicPr>
          <a:picLocks noChangeAspect="1"/>
        </xdr:cNvPicPr>
      </xdr:nvPicPr>
      <xdr:blipFill>
        <a:blip xmlns:r="http://schemas.openxmlformats.org/officeDocument/2006/relationships" r:embed="rId161"/>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416</xdr:row>
      <xdr:rowOff>0</xdr:rowOff>
    </xdr:from>
    <xdr:to>
      <xdr:col>5</xdr:col>
      <xdr:colOff>0</xdr:colOff>
      <xdr:row>417</xdr:row>
      <xdr:rowOff>0</xdr:rowOff>
    </xdr:to>
    <xdr:pic>
      <xdr:nvPicPr>
        <xdr:cNvPr id="543" name="Имя " descr="Descr "/>
        <xdr:cNvPicPr>
          <a:picLocks noChangeAspect="1"/>
        </xdr:cNvPicPr>
      </xdr:nvPicPr>
      <xdr:blipFill>
        <a:blip xmlns:r="http://schemas.openxmlformats.org/officeDocument/2006/relationships" r:embed="rId162"/>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558" name="Имя " descr="Descr "/>
        <xdr:cNvPicPr>
          <a:picLocks noChangeAspect="1"/>
        </xdr:cNvPicPr>
      </xdr:nvPicPr>
      <xdr:blipFill>
        <a:blip xmlns:r="http://schemas.openxmlformats.org/officeDocument/2006/relationships" r:embed="rId163"/>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419</xdr:row>
      <xdr:rowOff>0</xdr:rowOff>
    </xdr:from>
    <xdr:to>
      <xdr:col>5</xdr:col>
      <xdr:colOff>0</xdr:colOff>
      <xdr:row>420</xdr:row>
      <xdr:rowOff>0</xdr:rowOff>
    </xdr:to>
    <xdr:pic>
      <xdr:nvPicPr>
        <xdr:cNvPr id="564" name="Имя " descr="Descr "/>
        <xdr:cNvPicPr>
          <a:picLocks noChangeAspect="1"/>
        </xdr:cNvPicPr>
      </xdr:nvPicPr>
      <xdr:blipFill>
        <a:blip xmlns:r="http://schemas.openxmlformats.org/officeDocument/2006/relationships" r:embed="rId164"/>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569" name="Имя " descr="Descr "/>
        <xdr:cNvPicPr>
          <a:picLocks noChangeAspect="1"/>
        </xdr:cNvPicPr>
      </xdr:nvPicPr>
      <xdr:blipFill>
        <a:blip xmlns:r="http://schemas.openxmlformats.org/officeDocument/2006/relationships" r:embed="rId165"/>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570" name="Имя " descr="Descr "/>
        <xdr:cNvPicPr>
          <a:picLocks noChangeAspect="1"/>
        </xdr:cNvPicPr>
      </xdr:nvPicPr>
      <xdr:blipFill>
        <a:blip xmlns:r="http://schemas.openxmlformats.org/officeDocument/2006/relationships" r:embed="rId166"/>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577" name="Имя " descr="Descr "/>
        <xdr:cNvPicPr>
          <a:picLocks noChangeAspect="1"/>
        </xdr:cNvPicPr>
      </xdr:nvPicPr>
      <xdr:blipFill>
        <a:blip xmlns:r="http://schemas.openxmlformats.org/officeDocument/2006/relationships" r:embed="rId167"/>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385</xdr:row>
      <xdr:rowOff>0</xdr:rowOff>
    </xdr:from>
    <xdr:to>
      <xdr:col>5</xdr:col>
      <xdr:colOff>0</xdr:colOff>
      <xdr:row>386</xdr:row>
      <xdr:rowOff>0</xdr:rowOff>
    </xdr:to>
    <xdr:pic>
      <xdr:nvPicPr>
        <xdr:cNvPr id="567" name="Имя " descr="Descr "/>
        <xdr:cNvPicPr>
          <a:picLocks noChangeAspect="1"/>
        </xdr:cNvPicPr>
      </xdr:nvPicPr>
      <xdr:blipFill>
        <a:blip xmlns:r="http://schemas.openxmlformats.org/officeDocument/2006/relationships" r:embed="rId168"/>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672" name="Имя " descr="Descr "/>
        <xdr:cNvPicPr>
          <a:picLocks noChangeAspect="1"/>
        </xdr:cNvPicPr>
      </xdr:nvPicPr>
      <xdr:blipFill>
        <a:blip xmlns:r="http://schemas.openxmlformats.org/officeDocument/2006/relationships" r:embed="rId169"/>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694" name="Имя " descr="Descr "/>
        <xdr:cNvPicPr>
          <a:picLocks noChangeAspect="1"/>
        </xdr:cNvPicPr>
      </xdr:nvPicPr>
      <xdr:blipFill>
        <a:blip xmlns:r="http://schemas.openxmlformats.org/officeDocument/2006/relationships" r:embed="rId170"/>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703" name="Имя " descr="Descr "/>
        <xdr:cNvPicPr>
          <a:picLocks noChangeAspect="1"/>
        </xdr:cNvPicPr>
      </xdr:nvPicPr>
      <xdr:blipFill>
        <a:blip xmlns:r="http://schemas.openxmlformats.org/officeDocument/2006/relationships" r:embed="rId171"/>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421</xdr:row>
      <xdr:rowOff>0</xdr:rowOff>
    </xdr:from>
    <xdr:to>
      <xdr:col>5</xdr:col>
      <xdr:colOff>0</xdr:colOff>
      <xdr:row>422</xdr:row>
      <xdr:rowOff>0</xdr:rowOff>
    </xdr:to>
    <xdr:pic>
      <xdr:nvPicPr>
        <xdr:cNvPr id="704" name="Имя " descr="Descr "/>
        <xdr:cNvPicPr>
          <a:picLocks noChangeAspect="1"/>
        </xdr:cNvPicPr>
      </xdr:nvPicPr>
      <xdr:blipFill>
        <a:blip xmlns:r="http://schemas.openxmlformats.org/officeDocument/2006/relationships" r:embed="rId172"/>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705" name="Имя " descr="Descr "/>
        <xdr:cNvPicPr>
          <a:picLocks noChangeAspect="1"/>
        </xdr:cNvPicPr>
      </xdr:nvPicPr>
      <xdr:blipFill>
        <a:blip xmlns:r="http://schemas.openxmlformats.org/officeDocument/2006/relationships" r:embed="rId173"/>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432" name="Имя " descr="Descr "/>
        <xdr:cNvPicPr>
          <a:picLocks noChangeAspect="1"/>
        </xdr:cNvPicPr>
      </xdr:nvPicPr>
      <xdr:blipFill>
        <a:blip xmlns:r="http://schemas.openxmlformats.org/officeDocument/2006/relationships" r:embed="rId174"/>
        <a:stretch>
          <a:fillRect/>
        </a:stretch>
      </xdr:blipFill>
      <xdr:spPr>
        <a:xfrm>
          <a:off x="9134475" y="155628975"/>
          <a:ext cx="866775" cy="1066800"/>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541" name="Имя " descr="Descr "/>
        <xdr:cNvPicPr>
          <a:picLocks noChangeAspect="1"/>
        </xdr:cNvPicPr>
      </xdr:nvPicPr>
      <xdr:blipFill>
        <a:blip xmlns:r="http://schemas.openxmlformats.org/officeDocument/2006/relationships" r:embed="rId175"/>
        <a:stretch>
          <a:fillRect/>
        </a:stretch>
      </xdr:blipFill>
      <xdr:spPr>
        <a:xfrm>
          <a:off x="9134475" y="27565350"/>
          <a:ext cx="866775" cy="1066800"/>
        </a:xfrm>
        <a:prstGeom prst="rect">
          <a:avLst/>
        </a:prstGeom>
        <a:ln w="9525">
          <a:solidFill>
            <a:srgbClr val="000000"/>
          </a:solidFill>
          <a:prstDash val="solid"/>
        </a:ln>
      </xdr:spPr>
    </xdr:pic>
    <xdr:clientData/>
  </xdr:twoCellAnchor>
  <xdr:twoCellAnchor>
    <xdr:from>
      <xdr:col>4</xdr:col>
      <xdr:colOff>0</xdr:colOff>
      <xdr:row>318</xdr:row>
      <xdr:rowOff>0</xdr:rowOff>
    </xdr:from>
    <xdr:to>
      <xdr:col>5</xdr:col>
      <xdr:colOff>0</xdr:colOff>
      <xdr:row>319</xdr:row>
      <xdr:rowOff>0</xdr:rowOff>
    </xdr:to>
    <xdr:pic>
      <xdr:nvPicPr>
        <xdr:cNvPr id="572" name="Имя " descr="Descr "/>
        <xdr:cNvPicPr>
          <a:picLocks noChangeAspect="1"/>
        </xdr:cNvPicPr>
      </xdr:nvPicPr>
      <xdr:blipFill>
        <a:blip xmlns:r="http://schemas.openxmlformats.org/officeDocument/2006/relationships" r:embed="rId176"/>
        <a:stretch>
          <a:fillRect/>
        </a:stretch>
      </xdr:blipFill>
      <xdr:spPr>
        <a:xfrm>
          <a:off x="9134475" y="28632150"/>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591" name="Имя " descr="Descr "/>
        <xdr:cNvPicPr>
          <a:picLocks noChangeAspect="1"/>
        </xdr:cNvPicPr>
      </xdr:nvPicPr>
      <xdr:blipFill>
        <a:blip xmlns:r="http://schemas.openxmlformats.org/officeDocument/2006/relationships" r:embed="rId177"/>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283</xdr:row>
      <xdr:rowOff>0</xdr:rowOff>
    </xdr:from>
    <xdr:to>
      <xdr:col>5</xdr:col>
      <xdr:colOff>0</xdr:colOff>
      <xdr:row>284</xdr:row>
      <xdr:rowOff>0</xdr:rowOff>
    </xdr:to>
    <xdr:pic>
      <xdr:nvPicPr>
        <xdr:cNvPr id="624" name="Имя " descr="Descr "/>
        <xdr:cNvPicPr>
          <a:picLocks noChangeAspect="1"/>
        </xdr:cNvPicPr>
      </xdr:nvPicPr>
      <xdr:blipFill>
        <a:blip xmlns:r="http://schemas.openxmlformats.org/officeDocument/2006/relationships" r:embed="rId178"/>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94</xdr:row>
      <xdr:rowOff>0</xdr:rowOff>
    </xdr:from>
    <xdr:to>
      <xdr:col>5</xdr:col>
      <xdr:colOff>0</xdr:colOff>
      <xdr:row>95</xdr:row>
      <xdr:rowOff>0</xdr:rowOff>
    </xdr:to>
    <xdr:pic>
      <xdr:nvPicPr>
        <xdr:cNvPr id="629" name="Имя " descr="Descr "/>
        <xdr:cNvPicPr>
          <a:picLocks noChangeAspect="1"/>
        </xdr:cNvPicPr>
      </xdr:nvPicPr>
      <xdr:blipFill>
        <a:blip xmlns:r="http://schemas.openxmlformats.org/officeDocument/2006/relationships" r:embed="rId179"/>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648" name="Имя " descr="Descr "/>
        <xdr:cNvPicPr>
          <a:picLocks noChangeAspect="1"/>
        </xdr:cNvPicPr>
      </xdr:nvPicPr>
      <xdr:blipFill>
        <a:blip xmlns:r="http://schemas.openxmlformats.org/officeDocument/2006/relationships" r:embed="rId180"/>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651" name="Имя " descr="Descr "/>
        <xdr:cNvPicPr>
          <a:picLocks noChangeAspect="1"/>
        </xdr:cNvPicPr>
      </xdr:nvPicPr>
      <xdr:blipFill>
        <a:blip xmlns:r="http://schemas.openxmlformats.org/officeDocument/2006/relationships" r:embed="rId181"/>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219</xdr:row>
      <xdr:rowOff>0</xdr:rowOff>
    </xdr:from>
    <xdr:to>
      <xdr:col>5</xdr:col>
      <xdr:colOff>0</xdr:colOff>
      <xdr:row>220</xdr:row>
      <xdr:rowOff>0</xdr:rowOff>
    </xdr:to>
    <xdr:pic>
      <xdr:nvPicPr>
        <xdr:cNvPr id="653" name="Имя " descr="Descr "/>
        <xdr:cNvPicPr>
          <a:picLocks noChangeAspect="1"/>
        </xdr:cNvPicPr>
      </xdr:nvPicPr>
      <xdr:blipFill>
        <a:blip xmlns:r="http://schemas.openxmlformats.org/officeDocument/2006/relationships" r:embed="rId182"/>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182</xdr:row>
      <xdr:rowOff>0</xdr:rowOff>
    </xdr:from>
    <xdr:to>
      <xdr:col>5</xdr:col>
      <xdr:colOff>0</xdr:colOff>
      <xdr:row>183</xdr:row>
      <xdr:rowOff>0</xdr:rowOff>
    </xdr:to>
    <xdr:pic>
      <xdr:nvPicPr>
        <xdr:cNvPr id="686" name="Имя " descr="Descr "/>
        <xdr:cNvPicPr>
          <a:picLocks noChangeAspect="1"/>
        </xdr:cNvPicPr>
      </xdr:nvPicPr>
      <xdr:blipFill>
        <a:blip xmlns:r="http://schemas.openxmlformats.org/officeDocument/2006/relationships" r:embed="rId183"/>
        <a:stretch>
          <a:fillRect/>
        </a:stretch>
      </xdr:blipFill>
      <xdr:spPr>
        <a:xfrm>
          <a:off x="9134475" y="51482625"/>
          <a:ext cx="866775" cy="1066800"/>
        </a:xfrm>
        <a:prstGeom prst="rect">
          <a:avLst/>
        </a:prstGeom>
        <a:ln w="9525">
          <a:solidFill>
            <a:srgbClr val="000000"/>
          </a:solidFill>
          <a:prstDash val="solid"/>
        </a:ln>
      </xdr:spPr>
    </xdr:pic>
    <xdr:clientData/>
  </xdr:twoCellAnchor>
  <xdr:twoCellAnchor>
    <xdr:from>
      <xdr:col>4</xdr:col>
      <xdr:colOff>0</xdr:colOff>
      <xdr:row>351</xdr:row>
      <xdr:rowOff>0</xdr:rowOff>
    </xdr:from>
    <xdr:to>
      <xdr:col>5</xdr:col>
      <xdr:colOff>0</xdr:colOff>
      <xdr:row>352</xdr:row>
      <xdr:rowOff>0</xdr:rowOff>
    </xdr:to>
    <xdr:pic>
      <xdr:nvPicPr>
        <xdr:cNvPr id="419" name="Имя " descr="Descr "/>
        <xdr:cNvPicPr>
          <a:picLocks noChangeAspect="1"/>
        </xdr:cNvPicPr>
      </xdr:nvPicPr>
      <xdr:blipFill>
        <a:blip xmlns:r="http://schemas.openxmlformats.org/officeDocument/2006/relationships" r:embed="rId184"/>
        <a:stretch>
          <a:fillRect/>
        </a:stretch>
      </xdr:blipFill>
      <xdr:spPr>
        <a:xfrm>
          <a:off x="7048500" y="23850600"/>
          <a:ext cx="866775" cy="1066800"/>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421" name="Имя " descr="Descr "/>
        <xdr:cNvPicPr>
          <a:picLocks noChangeAspect="1"/>
        </xdr:cNvPicPr>
      </xdr:nvPicPr>
      <xdr:blipFill>
        <a:blip xmlns:r="http://schemas.openxmlformats.org/officeDocument/2006/relationships" r:embed="rId185"/>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392</xdr:row>
      <xdr:rowOff>0</xdr:rowOff>
    </xdr:from>
    <xdr:to>
      <xdr:col>5</xdr:col>
      <xdr:colOff>0</xdr:colOff>
      <xdr:row>393</xdr:row>
      <xdr:rowOff>0</xdr:rowOff>
    </xdr:to>
    <xdr:pic>
      <xdr:nvPicPr>
        <xdr:cNvPr id="461" name="Имя " descr="Descr "/>
        <xdr:cNvPicPr>
          <a:picLocks noChangeAspect="1"/>
        </xdr:cNvPicPr>
      </xdr:nvPicPr>
      <xdr:blipFill>
        <a:blip xmlns:r="http://schemas.openxmlformats.org/officeDocument/2006/relationships" r:embed="rId186"/>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590" name="Имя " descr="Descr "/>
        <xdr:cNvPicPr>
          <a:picLocks noChangeAspect="1"/>
        </xdr:cNvPicPr>
      </xdr:nvPicPr>
      <xdr:blipFill>
        <a:blip xmlns:r="http://schemas.openxmlformats.org/officeDocument/2006/relationships" r:embed="rId187"/>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449" name="Имя " descr="Descr "/>
        <xdr:cNvPicPr>
          <a:picLocks noChangeAspect="1"/>
        </xdr:cNvPicPr>
      </xdr:nvPicPr>
      <xdr:blipFill>
        <a:blip xmlns:r="http://schemas.openxmlformats.org/officeDocument/2006/relationships" r:embed="rId188"/>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142</xdr:row>
      <xdr:rowOff>0</xdr:rowOff>
    </xdr:from>
    <xdr:to>
      <xdr:col>5</xdr:col>
      <xdr:colOff>0</xdr:colOff>
      <xdr:row>143</xdr:row>
      <xdr:rowOff>0</xdr:rowOff>
    </xdr:to>
    <xdr:pic>
      <xdr:nvPicPr>
        <xdr:cNvPr id="613" name="Имя " descr="Descr "/>
        <xdr:cNvPicPr>
          <a:picLocks noChangeAspect="1"/>
        </xdr:cNvPicPr>
      </xdr:nvPicPr>
      <xdr:blipFill>
        <a:blip xmlns:r="http://schemas.openxmlformats.org/officeDocument/2006/relationships" r:embed="rId189"/>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143</xdr:row>
      <xdr:rowOff>0</xdr:rowOff>
    </xdr:from>
    <xdr:to>
      <xdr:col>5</xdr:col>
      <xdr:colOff>0</xdr:colOff>
      <xdr:row>144</xdr:row>
      <xdr:rowOff>0</xdr:rowOff>
    </xdr:to>
    <xdr:pic>
      <xdr:nvPicPr>
        <xdr:cNvPr id="618" name="Имя " descr="Descr "/>
        <xdr:cNvPicPr>
          <a:picLocks noChangeAspect="1"/>
        </xdr:cNvPicPr>
      </xdr:nvPicPr>
      <xdr:blipFill>
        <a:blip xmlns:r="http://schemas.openxmlformats.org/officeDocument/2006/relationships" r:embed="rId190"/>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144</xdr:row>
      <xdr:rowOff>0</xdr:rowOff>
    </xdr:from>
    <xdr:to>
      <xdr:col>5</xdr:col>
      <xdr:colOff>0</xdr:colOff>
      <xdr:row>145</xdr:row>
      <xdr:rowOff>0</xdr:rowOff>
    </xdr:to>
    <xdr:pic>
      <xdr:nvPicPr>
        <xdr:cNvPr id="625" name="Имя " descr="Descr "/>
        <xdr:cNvPicPr>
          <a:picLocks noChangeAspect="1"/>
        </xdr:cNvPicPr>
      </xdr:nvPicPr>
      <xdr:blipFill>
        <a:blip xmlns:r="http://schemas.openxmlformats.org/officeDocument/2006/relationships" r:embed="rId191"/>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253</xdr:row>
      <xdr:rowOff>0</xdr:rowOff>
    </xdr:from>
    <xdr:to>
      <xdr:col>5</xdr:col>
      <xdr:colOff>0</xdr:colOff>
      <xdr:row>254</xdr:row>
      <xdr:rowOff>0</xdr:rowOff>
    </xdr:to>
    <xdr:pic>
      <xdr:nvPicPr>
        <xdr:cNvPr id="465" name="Имя " descr="Descr "/>
        <xdr:cNvPicPr>
          <a:picLocks noChangeAspect="1"/>
        </xdr:cNvPicPr>
      </xdr:nvPicPr>
      <xdr:blipFill>
        <a:blip xmlns:r="http://schemas.openxmlformats.org/officeDocument/2006/relationships" r:embed="rId192"/>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254</xdr:row>
      <xdr:rowOff>0</xdr:rowOff>
    </xdr:from>
    <xdr:to>
      <xdr:col>5</xdr:col>
      <xdr:colOff>0</xdr:colOff>
      <xdr:row>255</xdr:row>
      <xdr:rowOff>0</xdr:rowOff>
    </xdr:to>
    <xdr:pic>
      <xdr:nvPicPr>
        <xdr:cNvPr id="468" name="Имя " descr="Descr "/>
        <xdr:cNvPicPr>
          <a:picLocks noChangeAspect="1"/>
        </xdr:cNvPicPr>
      </xdr:nvPicPr>
      <xdr:blipFill>
        <a:blip xmlns:r="http://schemas.openxmlformats.org/officeDocument/2006/relationships" r:embed="rId193"/>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215</xdr:row>
      <xdr:rowOff>0</xdr:rowOff>
    </xdr:to>
    <xdr:pic>
      <xdr:nvPicPr>
        <xdr:cNvPr id="512" name="Имя " descr="Descr "/>
        <xdr:cNvPicPr>
          <a:picLocks noChangeAspect="1"/>
        </xdr:cNvPicPr>
      </xdr:nvPicPr>
      <xdr:blipFill>
        <a:blip xmlns:r="http://schemas.openxmlformats.org/officeDocument/2006/relationships" r:embed="rId194"/>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206</xdr:row>
      <xdr:rowOff>0</xdr:rowOff>
    </xdr:to>
    <xdr:pic>
      <xdr:nvPicPr>
        <xdr:cNvPr id="622" name="Имя " descr="Descr "/>
        <xdr:cNvPicPr>
          <a:picLocks noChangeAspect="1"/>
        </xdr:cNvPicPr>
      </xdr:nvPicPr>
      <xdr:blipFill>
        <a:blip xmlns:r="http://schemas.openxmlformats.org/officeDocument/2006/relationships" r:embed="rId195"/>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206</xdr:row>
      <xdr:rowOff>0</xdr:rowOff>
    </xdr:from>
    <xdr:to>
      <xdr:col>5</xdr:col>
      <xdr:colOff>0</xdr:colOff>
      <xdr:row>207</xdr:row>
      <xdr:rowOff>0</xdr:rowOff>
    </xdr:to>
    <xdr:pic>
      <xdr:nvPicPr>
        <xdr:cNvPr id="626" name="Имя " descr="Descr "/>
        <xdr:cNvPicPr>
          <a:picLocks noChangeAspect="1"/>
        </xdr:cNvPicPr>
      </xdr:nvPicPr>
      <xdr:blipFill>
        <a:blip xmlns:r="http://schemas.openxmlformats.org/officeDocument/2006/relationships" r:embed="rId196"/>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645" name="Имя " descr="Descr "/>
        <xdr:cNvPicPr>
          <a:picLocks noChangeAspect="1"/>
        </xdr:cNvPicPr>
      </xdr:nvPicPr>
      <xdr:blipFill>
        <a:blip xmlns:r="http://schemas.openxmlformats.org/officeDocument/2006/relationships" r:embed="rId197"/>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105</xdr:row>
      <xdr:rowOff>0</xdr:rowOff>
    </xdr:from>
    <xdr:to>
      <xdr:col>5</xdr:col>
      <xdr:colOff>0</xdr:colOff>
      <xdr:row>106</xdr:row>
      <xdr:rowOff>0</xdr:rowOff>
    </xdr:to>
    <xdr:pic>
      <xdr:nvPicPr>
        <xdr:cNvPr id="654" name="Имя " descr="Descr "/>
        <xdr:cNvPicPr>
          <a:picLocks noChangeAspect="1"/>
        </xdr:cNvPicPr>
      </xdr:nvPicPr>
      <xdr:blipFill>
        <a:blip xmlns:r="http://schemas.openxmlformats.org/officeDocument/2006/relationships" r:embed="rId198"/>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123</xdr:row>
      <xdr:rowOff>0</xdr:rowOff>
    </xdr:from>
    <xdr:to>
      <xdr:col>5</xdr:col>
      <xdr:colOff>0</xdr:colOff>
      <xdr:row>124</xdr:row>
      <xdr:rowOff>0</xdr:rowOff>
    </xdr:to>
    <xdr:pic>
      <xdr:nvPicPr>
        <xdr:cNvPr id="667" name="Имя " descr="Descr "/>
        <xdr:cNvPicPr>
          <a:picLocks noChangeAspect="1"/>
        </xdr:cNvPicPr>
      </xdr:nvPicPr>
      <xdr:blipFill>
        <a:blip xmlns:r="http://schemas.openxmlformats.org/officeDocument/2006/relationships" r:embed="rId199"/>
        <a:stretch>
          <a:fillRect/>
        </a:stretch>
      </xdr:blipFill>
      <xdr:spPr>
        <a:xfrm>
          <a:off x="8582025" y="73380600"/>
          <a:ext cx="866775" cy="1066800"/>
        </a:xfrm>
        <a:prstGeom prst="rect">
          <a:avLst/>
        </a:prstGeom>
        <a:ln w="9525">
          <a:solidFill>
            <a:srgbClr val="000000"/>
          </a:solidFill>
          <a:prstDash val="solid"/>
        </a:ln>
      </xdr:spPr>
    </xdr:pic>
    <xdr:clientData/>
  </xdr:twoCellAnchor>
  <xdr:twoCellAnchor>
    <xdr:from>
      <xdr:col>4</xdr:col>
      <xdr:colOff>0</xdr:colOff>
      <xdr:row>146</xdr:row>
      <xdr:rowOff>0</xdr:rowOff>
    </xdr:from>
    <xdr:to>
      <xdr:col>5</xdr:col>
      <xdr:colOff>0</xdr:colOff>
      <xdr:row>147</xdr:row>
      <xdr:rowOff>0</xdr:rowOff>
    </xdr:to>
    <xdr:pic>
      <xdr:nvPicPr>
        <xdr:cNvPr id="668" name="Имя " descr="Descr "/>
        <xdr:cNvPicPr>
          <a:picLocks noChangeAspect="1"/>
        </xdr:cNvPicPr>
      </xdr:nvPicPr>
      <xdr:blipFill>
        <a:blip xmlns:r="http://schemas.openxmlformats.org/officeDocument/2006/relationships" r:embed="rId200"/>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635" name="Имя " descr="Descr "/>
        <xdr:cNvPicPr>
          <a:picLocks noChangeAspect="1"/>
        </xdr:cNvPicPr>
      </xdr:nvPicPr>
      <xdr:blipFill>
        <a:blip xmlns:r="http://schemas.openxmlformats.org/officeDocument/2006/relationships" r:embed="rId201"/>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706" name="Имя " descr="Descr "/>
        <xdr:cNvPicPr>
          <a:picLocks noChangeAspect="1"/>
        </xdr:cNvPicPr>
      </xdr:nvPicPr>
      <xdr:blipFill>
        <a:blip xmlns:r="http://schemas.openxmlformats.org/officeDocument/2006/relationships" r:embed="rId202"/>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377</xdr:row>
      <xdr:rowOff>0</xdr:rowOff>
    </xdr:from>
    <xdr:to>
      <xdr:col>5</xdr:col>
      <xdr:colOff>0</xdr:colOff>
      <xdr:row>378</xdr:row>
      <xdr:rowOff>0</xdr:rowOff>
    </xdr:to>
    <xdr:pic>
      <xdr:nvPicPr>
        <xdr:cNvPr id="717" name="Имя " descr="Descr "/>
        <xdr:cNvPicPr>
          <a:picLocks noChangeAspect="1"/>
        </xdr:cNvPicPr>
      </xdr:nvPicPr>
      <xdr:blipFill>
        <a:blip xmlns:r="http://schemas.openxmlformats.org/officeDocument/2006/relationships" r:embed="rId203"/>
        <a:stretch>
          <a:fillRect/>
        </a:stretch>
      </xdr:blipFill>
      <xdr:spPr>
        <a:xfrm>
          <a:off x="8582025" y="32270700"/>
          <a:ext cx="866775" cy="1066800"/>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721" name="Имя " descr="Descr "/>
        <xdr:cNvPicPr>
          <a:picLocks noChangeAspect="1"/>
        </xdr:cNvPicPr>
      </xdr:nvPicPr>
      <xdr:blipFill>
        <a:blip xmlns:r="http://schemas.openxmlformats.org/officeDocument/2006/relationships" r:embed="rId204"/>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730" name="Имя " descr="Descr "/>
        <xdr:cNvPicPr>
          <a:picLocks noChangeAspect="1"/>
        </xdr:cNvPicPr>
      </xdr:nvPicPr>
      <xdr:blipFill>
        <a:blip xmlns:r="http://schemas.openxmlformats.org/officeDocument/2006/relationships" r:embed="rId205"/>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411</xdr:row>
      <xdr:rowOff>0</xdr:rowOff>
    </xdr:from>
    <xdr:to>
      <xdr:col>5</xdr:col>
      <xdr:colOff>0</xdr:colOff>
      <xdr:row>412</xdr:row>
      <xdr:rowOff>0</xdr:rowOff>
    </xdr:to>
    <xdr:pic>
      <xdr:nvPicPr>
        <xdr:cNvPr id="733" name="Имя " descr="Descr "/>
        <xdr:cNvPicPr>
          <a:picLocks noChangeAspect="1"/>
        </xdr:cNvPicPr>
      </xdr:nvPicPr>
      <xdr:blipFill>
        <a:blip xmlns:r="http://schemas.openxmlformats.org/officeDocument/2006/relationships" r:embed="rId206"/>
        <a:stretch>
          <a:fillRect/>
        </a:stretch>
      </xdr:blipFill>
      <xdr:spPr>
        <a:xfrm>
          <a:off x="8582025" y="70189725"/>
          <a:ext cx="866775" cy="1066800"/>
        </a:xfrm>
        <a:prstGeom prst="rect">
          <a:avLst/>
        </a:prstGeom>
        <a:ln w="9525">
          <a:solidFill>
            <a:srgbClr val="000000"/>
          </a:solidFill>
          <a:prstDash val="solid"/>
        </a:ln>
      </xdr:spPr>
    </xdr:pic>
    <xdr:clientData/>
  </xdr:twoCellAnchor>
  <xdr:twoCellAnchor>
    <xdr:from>
      <xdr:col>4</xdr:col>
      <xdr:colOff>0</xdr:colOff>
      <xdr:row>412</xdr:row>
      <xdr:rowOff>0</xdr:rowOff>
    </xdr:from>
    <xdr:to>
      <xdr:col>5</xdr:col>
      <xdr:colOff>0</xdr:colOff>
      <xdr:row>413</xdr:row>
      <xdr:rowOff>0</xdr:rowOff>
    </xdr:to>
    <xdr:pic>
      <xdr:nvPicPr>
        <xdr:cNvPr id="734" name="Имя " descr="Descr "/>
        <xdr:cNvPicPr>
          <a:picLocks noChangeAspect="1"/>
        </xdr:cNvPicPr>
      </xdr:nvPicPr>
      <xdr:blipFill>
        <a:blip xmlns:r="http://schemas.openxmlformats.org/officeDocument/2006/relationships" r:embed="rId207"/>
        <a:stretch>
          <a:fillRect/>
        </a:stretch>
      </xdr:blipFill>
      <xdr:spPr>
        <a:xfrm>
          <a:off x="8582025" y="71256525"/>
          <a:ext cx="866775" cy="1066800"/>
        </a:xfrm>
        <a:prstGeom prst="rect">
          <a:avLst/>
        </a:prstGeom>
        <a:ln w="9525">
          <a:solidFill>
            <a:srgbClr val="000000"/>
          </a:solidFill>
          <a:prstDash val="solid"/>
        </a:ln>
      </xdr:spPr>
    </xdr:pic>
    <xdr:clientData/>
  </xdr:twoCellAnchor>
  <xdr:twoCellAnchor>
    <xdr:from>
      <xdr:col>4</xdr:col>
      <xdr:colOff>0</xdr:colOff>
      <xdr:row>413</xdr:row>
      <xdr:rowOff>0</xdr:rowOff>
    </xdr:from>
    <xdr:to>
      <xdr:col>5</xdr:col>
      <xdr:colOff>0</xdr:colOff>
      <xdr:row>414</xdr:row>
      <xdr:rowOff>0</xdr:rowOff>
    </xdr:to>
    <xdr:pic>
      <xdr:nvPicPr>
        <xdr:cNvPr id="736" name="Имя " descr="Descr "/>
        <xdr:cNvPicPr>
          <a:picLocks noChangeAspect="1"/>
        </xdr:cNvPicPr>
      </xdr:nvPicPr>
      <xdr:blipFill>
        <a:blip xmlns:r="http://schemas.openxmlformats.org/officeDocument/2006/relationships" r:embed="rId208"/>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737" name="Имя " descr="Descr "/>
        <xdr:cNvPicPr>
          <a:picLocks noChangeAspect="1"/>
        </xdr:cNvPicPr>
      </xdr:nvPicPr>
      <xdr:blipFill>
        <a:blip xmlns:r="http://schemas.openxmlformats.org/officeDocument/2006/relationships" r:embed="rId209"/>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539" name="Имя " descr="Descr "/>
        <xdr:cNvPicPr>
          <a:picLocks noChangeAspect="1"/>
        </xdr:cNvPicPr>
      </xdr:nvPicPr>
      <xdr:blipFill>
        <a:blip xmlns:r="http://schemas.openxmlformats.org/officeDocument/2006/relationships" r:embed="rId210"/>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208</xdr:row>
      <xdr:rowOff>28575</xdr:rowOff>
    </xdr:from>
    <xdr:to>
      <xdr:col>5</xdr:col>
      <xdr:colOff>0</xdr:colOff>
      <xdr:row>209</xdr:row>
      <xdr:rowOff>0</xdr:rowOff>
    </xdr:to>
    <xdr:pic>
      <xdr:nvPicPr>
        <xdr:cNvPr id="550" name="Имя " descr="Descr "/>
        <xdr:cNvPicPr>
          <a:picLocks noChangeAspect="1"/>
        </xdr:cNvPicPr>
      </xdr:nvPicPr>
      <xdr:blipFill>
        <a:blip xmlns:r="http://schemas.openxmlformats.org/officeDocument/2006/relationships" r:embed="rId211"/>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586" name="Имя " descr="Descr "/>
        <xdr:cNvPicPr>
          <a:picLocks noChangeAspect="1"/>
        </xdr:cNvPicPr>
      </xdr:nvPicPr>
      <xdr:blipFill>
        <a:blip xmlns:r="http://schemas.openxmlformats.org/officeDocument/2006/relationships" r:embed="rId212"/>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203</xdr:row>
      <xdr:rowOff>28575</xdr:rowOff>
    </xdr:from>
    <xdr:to>
      <xdr:col>5</xdr:col>
      <xdr:colOff>0</xdr:colOff>
      <xdr:row>204</xdr:row>
      <xdr:rowOff>0</xdr:rowOff>
    </xdr:to>
    <xdr:pic>
      <xdr:nvPicPr>
        <xdr:cNvPr id="621" name="Имя " descr="Descr "/>
        <xdr:cNvPicPr>
          <a:picLocks noChangeAspect="1"/>
        </xdr:cNvPicPr>
      </xdr:nvPicPr>
      <xdr:blipFill>
        <a:blip xmlns:r="http://schemas.openxmlformats.org/officeDocument/2006/relationships" r:embed="rId213"/>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256</xdr:row>
      <xdr:rowOff>0</xdr:rowOff>
    </xdr:from>
    <xdr:to>
      <xdr:col>5</xdr:col>
      <xdr:colOff>0</xdr:colOff>
      <xdr:row>257</xdr:row>
      <xdr:rowOff>0</xdr:rowOff>
    </xdr:to>
    <xdr:pic>
      <xdr:nvPicPr>
        <xdr:cNvPr id="646" name="Имя " descr="Descr "/>
        <xdr:cNvPicPr>
          <a:picLocks noChangeAspect="1"/>
        </xdr:cNvPicPr>
      </xdr:nvPicPr>
      <xdr:blipFill>
        <a:blip xmlns:r="http://schemas.openxmlformats.org/officeDocument/2006/relationships" r:embed="rId214"/>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201</xdr:row>
      <xdr:rowOff>962025</xdr:rowOff>
    </xdr:to>
    <xdr:pic>
      <xdr:nvPicPr>
        <xdr:cNvPr id="447" name="Имя " descr="Descr "/>
        <xdr:cNvPicPr>
          <a:picLocks noChangeAspect="1"/>
        </xdr:cNvPicPr>
      </xdr:nvPicPr>
      <xdr:blipFill>
        <a:blip xmlns:r="http://schemas.openxmlformats.org/officeDocument/2006/relationships" r:embed="rId215"/>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353</xdr:row>
      <xdr:rowOff>0</xdr:rowOff>
    </xdr:from>
    <xdr:to>
      <xdr:col>5</xdr:col>
      <xdr:colOff>0</xdr:colOff>
      <xdr:row>354</xdr:row>
      <xdr:rowOff>0</xdr:rowOff>
    </xdr:to>
    <xdr:pic>
      <xdr:nvPicPr>
        <xdr:cNvPr id="597" name="Имя " descr="Descr "/>
        <xdr:cNvPicPr>
          <a:picLocks noChangeAspect="1"/>
        </xdr:cNvPicPr>
      </xdr:nvPicPr>
      <xdr:blipFill>
        <a:blip xmlns:r="http://schemas.openxmlformats.org/officeDocument/2006/relationships" r:embed="rId216"/>
        <a:stretch>
          <a:fillRect/>
        </a:stretch>
      </xdr:blipFill>
      <xdr:spPr>
        <a:xfrm>
          <a:off x="9848850" y="129063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671" name="Имя " descr="Descr "/>
        <xdr:cNvPicPr>
          <a:picLocks noChangeAspect="1"/>
        </xdr:cNvPicPr>
      </xdr:nvPicPr>
      <xdr:blipFill>
        <a:blip xmlns:r="http://schemas.openxmlformats.org/officeDocument/2006/relationships" r:embed="rId217"/>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673" name="Имя " descr="Descr "/>
        <xdr:cNvPicPr>
          <a:picLocks noChangeAspect="1"/>
        </xdr:cNvPicPr>
      </xdr:nvPicPr>
      <xdr:blipFill>
        <a:blip xmlns:r="http://schemas.openxmlformats.org/officeDocument/2006/relationships" r:embed="rId218"/>
        <a:stretch>
          <a:fillRect/>
        </a:stretch>
      </xdr:blipFill>
      <xdr:spPr>
        <a:xfrm>
          <a:off x="6600825" y="80905350"/>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200</xdr:row>
      <xdr:rowOff>971550</xdr:rowOff>
    </xdr:to>
    <xdr:pic>
      <xdr:nvPicPr>
        <xdr:cNvPr id="674" name="Имя " descr="Descr "/>
        <xdr:cNvPicPr>
          <a:picLocks noChangeAspect="1"/>
        </xdr:cNvPicPr>
      </xdr:nvPicPr>
      <xdr:blipFill>
        <a:blip xmlns:r="http://schemas.openxmlformats.org/officeDocument/2006/relationships" r:embed="rId219"/>
        <a:stretch>
          <a:fillRect/>
        </a:stretch>
      </xdr:blipFill>
      <xdr:spPr>
        <a:xfrm>
          <a:off x="6505575" y="9182100"/>
          <a:ext cx="866775" cy="971550"/>
        </a:xfrm>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571" name="Имя " descr="Descr "/>
        <xdr:cNvPicPr>
          <a:picLocks noChangeAspect="1"/>
        </xdr:cNvPicPr>
      </xdr:nvPicPr>
      <xdr:blipFill>
        <a:blip xmlns:r="http://schemas.openxmlformats.org/officeDocument/2006/relationships" r:embed="rId220"/>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658" name="Имя " descr="Descr "/>
        <xdr:cNvPicPr>
          <a:picLocks noChangeAspect="1"/>
        </xdr:cNvPicPr>
      </xdr:nvPicPr>
      <xdr:blipFill>
        <a:blip xmlns:r="http://schemas.openxmlformats.org/officeDocument/2006/relationships" r:embed="rId221"/>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138</xdr:row>
      <xdr:rowOff>0</xdr:rowOff>
    </xdr:from>
    <xdr:to>
      <xdr:col>5</xdr:col>
      <xdr:colOff>0</xdr:colOff>
      <xdr:row>139</xdr:row>
      <xdr:rowOff>0</xdr:rowOff>
    </xdr:to>
    <xdr:pic>
      <xdr:nvPicPr>
        <xdr:cNvPr id="670" name="Имя " descr="Descr "/>
        <xdr:cNvPicPr>
          <a:picLocks noChangeAspect="1"/>
        </xdr:cNvPicPr>
      </xdr:nvPicPr>
      <xdr:blipFill>
        <a:blip xmlns:r="http://schemas.openxmlformats.org/officeDocument/2006/relationships" r:embed="rId222"/>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139</xdr:row>
      <xdr:rowOff>0</xdr:rowOff>
    </xdr:from>
    <xdr:to>
      <xdr:col>5</xdr:col>
      <xdr:colOff>0</xdr:colOff>
      <xdr:row>140</xdr:row>
      <xdr:rowOff>0</xdr:rowOff>
    </xdr:to>
    <xdr:pic>
      <xdr:nvPicPr>
        <xdr:cNvPr id="683" name="Имя " descr="Descr "/>
        <xdr:cNvPicPr>
          <a:picLocks noChangeAspect="1"/>
        </xdr:cNvPicPr>
      </xdr:nvPicPr>
      <xdr:blipFill>
        <a:blip xmlns:r="http://schemas.openxmlformats.org/officeDocument/2006/relationships" r:embed="rId223"/>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140</xdr:row>
      <xdr:rowOff>0</xdr:rowOff>
    </xdr:from>
    <xdr:to>
      <xdr:col>5</xdr:col>
      <xdr:colOff>0</xdr:colOff>
      <xdr:row>141</xdr:row>
      <xdr:rowOff>0</xdr:rowOff>
    </xdr:to>
    <xdr:pic>
      <xdr:nvPicPr>
        <xdr:cNvPr id="689" name="Имя " descr="Descr "/>
        <xdr:cNvPicPr>
          <a:picLocks noChangeAspect="1"/>
        </xdr:cNvPicPr>
      </xdr:nvPicPr>
      <xdr:blipFill>
        <a:blip xmlns:r="http://schemas.openxmlformats.org/officeDocument/2006/relationships" r:embed="rId224"/>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395</xdr:row>
      <xdr:rowOff>0</xdr:rowOff>
    </xdr:from>
    <xdr:to>
      <xdr:col>5</xdr:col>
      <xdr:colOff>0</xdr:colOff>
      <xdr:row>396</xdr:row>
      <xdr:rowOff>0</xdr:rowOff>
    </xdr:to>
    <xdr:pic>
      <xdr:nvPicPr>
        <xdr:cNvPr id="766" name="Имя " descr="Descr "/>
        <xdr:cNvPicPr>
          <a:picLocks noChangeAspect="1"/>
        </xdr:cNvPicPr>
      </xdr:nvPicPr>
      <xdr:blipFill>
        <a:blip xmlns:r="http://schemas.openxmlformats.org/officeDocument/2006/relationships" r:embed="rId225"/>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209</xdr:row>
      <xdr:rowOff>0</xdr:rowOff>
    </xdr:from>
    <xdr:to>
      <xdr:col>5</xdr:col>
      <xdr:colOff>0</xdr:colOff>
      <xdr:row>210</xdr:row>
      <xdr:rowOff>0</xdr:rowOff>
    </xdr:to>
    <xdr:pic>
      <xdr:nvPicPr>
        <xdr:cNvPr id="768" name="Имя " descr="Descr "/>
        <xdr:cNvPicPr>
          <a:picLocks noChangeAspect="1"/>
        </xdr:cNvPicPr>
      </xdr:nvPicPr>
      <xdr:blipFill>
        <a:blip xmlns:r="http://schemas.openxmlformats.org/officeDocument/2006/relationships" r:embed="rId226"/>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769" name="Имя " descr="Descr "/>
        <xdr:cNvPicPr>
          <a:picLocks noChangeAspect="1"/>
        </xdr:cNvPicPr>
      </xdr:nvPicPr>
      <xdr:blipFill>
        <a:blip xmlns:r="http://schemas.openxmlformats.org/officeDocument/2006/relationships" r:embed="rId227"/>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194</xdr:row>
      <xdr:rowOff>28574</xdr:rowOff>
    </xdr:from>
    <xdr:to>
      <xdr:col>5</xdr:col>
      <xdr:colOff>0</xdr:colOff>
      <xdr:row>194</xdr:row>
      <xdr:rowOff>1066799</xdr:rowOff>
    </xdr:to>
    <xdr:pic>
      <xdr:nvPicPr>
        <xdr:cNvPr id="584" name="Имя " descr="Descr "/>
        <xdr:cNvPicPr>
          <a:picLocks noChangeAspect="1"/>
        </xdr:cNvPicPr>
      </xdr:nvPicPr>
      <xdr:blipFill>
        <a:blip xmlns:r="http://schemas.openxmlformats.org/officeDocument/2006/relationships" r:embed="rId228"/>
        <a:stretch>
          <a:fillRect/>
        </a:stretch>
      </xdr:blipFill>
      <xdr:spPr>
        <a:xfrm>
          <a:off x="6505575" y="3495674"/>
          <a:ext cx="866775" cy="1038225"/>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637" name="Имя " descr="Descr "/>
        <xdr:cNvPicPr>
          <a:picLocks noChangeAspect="1"/>
        </xdr:cNvPicPr>
      </xdr:nvPicPr>
      <xdr:blipFill>
        <a:blip xmlns:r="http://schemas.openxmlformats.org/officeDocument/2006/relationships" r:embed="rId229"/>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639" name="Имя " descr="Descr "/>
        <xdr:cNvPicPr>
          <a:picLocks noChangeAspect="1"/>
        </xdr:cNvPicPr>
      </xdr:nvPicPr>
      <xdr:blipFill>
        <a:blip xmlns:r="http://schemas.openxmlformats.org/officeDocument/2006/relationships" r:embed="rId230"/>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607" name="Имя " descr="Descr "/>
        <xdr:cNvPicPr>
          <a:picLocks noChangeAspect="1"/>
        </xdr:cNvPicPr>
      </xdr:nvPicPr>
      <xdr:blipFill>
        <a:blip xmlns:r="http://schemas.openxmlformats.org/officeDocument/2006/relationships" r:embed="rId231"/>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356</xdr:row>
      <xdr:rowOff>0</xdr:rowOff>
    </xdr:from>
    <xdr:to>
      <xdr:col>5</xdr:col>
      <xdr:colOff>0</xdr:colOff>
      <xdr:row>357</xdr:row>
      <xdr:rowOff>0</xdr:rowOff>
    </xdr:to>
    <xdr:pic>
      <xdr:nvPicPr>
        <xdr:cNvPr id="612" name="Имя " descr="Descr "/>
        <xdr:cNvPicPr>
          <a:picLocks noChangeAspect="1"/>
        </xdr:cNvPicPr>
      </xdr:nvPicPr>
      <xdr:blipFill>
        <a:blip xmlns:r="http://schemas.openxmlformats.org/officeDocument/2006/relationships" r:embed="rId232"/>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659" name="Имя " descr="Descr "/>
        <xdr:cNvPicPr>
          <a:picLocks noChangeAspect="1"/>
        </xdr:cNvPicPr>
      </xdr:nvPicPr>
      <xdr:blipFill>
        <a:blip xmlns:r="http://schemas.openxmlformats.org/officeDocument/2006/relationships" r:embed="rId233"/>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665" name="Имя " descr="Descr "/>
        <xdr:cNvPicPr>
          <a:picLocks noChangeAspect="1"/>
        </xdr:cNvPicPr>
      </xdr:nvPicPr>
      <xdr:blipFill>
        <a:blip xmlns:r="http://schemas.openxmlformats.org/officeDocument/2006/relationships" r:embed="rId234"/>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401</xdr:row>
      <xdr:rowOff>0</xdr:rowOff>
    </xdr:from>
    <xdr:to>
      <xdr:col>5</xdr:col>
      <xdr:colOff>0</xdr:colOff>
      <xdr:row>402</xdr:row>
      <xdr:rowOff>0</xdr:rowOff>
    </xdr:to>
    <xdr:pic>
      <xdr:nvPicPr>
        <xdr:cNvPr id="675" name="Имя " descr="Descr "/>
        <xdr:cNvPicPr>
          <a:picLocks noChangeAspect="1"/>
        </xdr:cNvPicPr>
      </xdr:nvPicPr>
      <xdr:blipFill>
        <a:blip xmlns:r="http://schemas.openxmlformats.org/officeDocument/2006/relationships" r:embed="rId235"/>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677" name="Имя " descr="Descr "/>
        <xdr:cNvPicPr>
          <a:picLocks noChangeAspect="1"/>
        </xdr:cNvPicPr>
      </xdr:nvPicPr>
      <xdr:blipFill>
        <a:blip xmlns:r="http://schemas.openxmlformats.org/officeDocument/2006/relationships" r:embed="rId236"/>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691" name="Имя " descr="Descr "/>
        <xdr:cNvPicPr>
          <a:picLocks noChangeAspect="1"/>
        </xdr:cNvPicPr>
      </xdr:nvPicPr>
      <xdr:blipFill>
        <a:blip xmlns:r="http://schemas.openxmlformats.org/officeDocument/2006/relationships" r:embed="rId237"/>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405</xdr:row>
      <xdr:rowOff>0</xdr:rowOff>
    </xdr:from>
    <xdr:to>
      <xdr:col>5</xdr:col>
      <xdr:colOff>0</xdr:colOff>
      <xdr:row>406</xdr:row>
      <xdr:rowOff>0</xdr:rowOff>
    </xdr:to>
    <xdr:pic>
      <xdr:nvPicPr>
        <xdr:cNvPr id="696" name="Имя " descr="Descr "/>
        <xdr:cNvPicPr>
          <a:picLocks noChangeAspect="1"/>
        </xdr:cNvPicPr>
      </xdr:nvPicPr>
      <xdr:blipFill>
        <a:blip xmlns:r="http://schemas.openxmlformats.org/officeDocument/2006/relationships" r:embed="rId238"/>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707" name="Имя " descr="Descr "/>
        <xdr:cNvPicPr>
          <a:picLocks noChangeAspect="1"/>
        </xdr:cNvPicPr>
      </xdr:nvPicPr>
      <xdr:blipFill>
        <a:blip xmlns:r="http://schemas.openxmlformats.org/officeDocument/2006/relationships" r:embed="rId239"/>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708" name="Имя " descr="Descr "/>
        <xdr:cNvPicPr>
          <a:picLocks noChangeAspect="1"/>
        </xdr:cNvPicPr>
      </xdr:nvPicPr>
      <xdr:blipFill>
        <a:blip xmlns:r="http://schemas.openxmlformats.org/officeDocument/2006/relationships" r:embed="rId240"/>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408</xdr:row>
      <xdr:rowOff>0</xdr:rowOff>
    </xdr:from>
    <xdr:to>
      <xdr:col>5</xdr:col>
      <xdr:colOff>0</xdr:colOff>
      <xdr:row>409</xdr:row>
      <xdr:rowOff>0</xdr:rowOff>
    </xdr:to>
    <xdr:pic>
      <xdr:nvPicPr>
        <xdr:cNvPr id="709" name="Имя " descr="Descr "/>
        <xdr:cNvPicPr>
          <a:picLocks noChangeAspect="1"/>
        </xdr:cNvPicPr>
      </xdr:nvPicPr>
      <xdr:blipFill>
        <a:blip xmlns:r="http://schemas.openxmlformats.org/officeDocument/2006/relationships" r:embed="rId241"/>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713" name="Имя " descr="Descr "/>
        <xdr:cNvPicPr>
          <a:picLocks noChangeAspect="1"/>
        </xdr:cNvPicPr>
      </xdr:nvPicPr>
      <xdr:blipFill>
        <a:blip xmlns:r="http://schemas.openxmlformats.org/officeDocument/2006/relationships" r:embed="rId242"/>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235</xdr:row>
      <xdr:rowOff>19050</xdr:rowOff>
    </xdr:from>
    <xdr:to>
      <xdr:col>5</xdr:col>
      <xdr:colOff>0</xdr:colOff>
      <xdr:row>236</xdr:row>
      <xdr:rowOff>0</xdr:rowOff>
    </xdr:to>
    <xdr:pic>
      <xdr:nvPicPr>
        <xdr:cNvPr id="714" name="Имя " descr="Descr "/>
        <xdr:cNvPicPr>
          <a:picLocks noChangeAspect="1"/>
        </xdr:cNvPicPr>
      </xdr:nvPicPr>
      <xdr:blipFill>
        <a:blip xmlns:r="http://schemas.openxmlformats.org/officeDocument/2006/relationships" r:embed="rId243"/>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236</xdr:row>
      <xdr:rowOff>0</xdr:rowOff>
    </xdr:from>
    <xdr:to>
      <xdr:col>5</xdr:col>
      <xdr:colOff>0</xdr:colOff>
      <xdr:row>237</xdr:row>
      <xdr:rowOff>0</xdr:rowOff>
    </xdr:to>
    <xdr:pic>
      <xdr:nvPicPr>
        <xdr:cNvPr id="715" name="Имя " descr="Descr "/>
        <xdr:cNvPicPr>
          <a:picLocks noChangeAspect="1"/>
        </xdr:cNvPicPr>
      </xdr:nvPicPr>
      <xdr:blipFill>
        <a:blip xmlns:r="http://schemas.openxmlformats.org/officeDocument/2006/relationships" r:embed="rId244"/>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463" name="Имя " descr="Descr "/>
        <xdr:cNvPicPr>
          <a:picLocks noChangeAspect="1"/>
        </xdr:cNvPicPr>
      </xdr:nvPicPr>
      <xdr:blipFill>
        <a:blip xmlns:r="http://schemas.openxmlformats.org/officeDocument/2006/relationships" r:embed="rId245"/>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643" name="Имя " descr="Descr "/>
        <xdr:cNvPicPr>
          <a:picLocks noChangeAspect="1"/>
        </xdr:cNvPicPr>
      </xdr:nvPicPr>
      <xdr:blipFill>
        <a:blip xmlns:r="http://schemas.openxmlformats.org/officeDocument/2006/relationships" r:embed="rId246"/>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726" name="Имя " descr="Descr "/>
        <xdr:cNvPicPr>
          <a:picLocks noChangeAspect="1"/>
        </xdr:cNvPicPr>
      </xdr:nvPicPr>
      <xdr:blipFill>
        <a:blip xmlns:r="http://schemas.openxmlformats.org/officeDocument/2006/relationships" r:embed="rId247"/>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727" name="Имя " descr="Descr "/>
        <xdr:cNvPicPr>
          <a:picLocks noChangeAspect="1"/>
        </xdr:cNvPicPr>
      </xdr:nvPicPr>
      <xdr:blipFill>
        <a:blip xmlns:r="http://schemas.openxmlformats.org/officeDocument/2006/relationships" r:embed="rId248"/>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752" name="Имя " descr="Descr "/>
        <xdr:cNvPicPr>
          <a:picLocks noChangeAspect="1"/>
        </xdr:cNvPicPr>
      </xdr:nvPicPr>
      <xdr:blipFill>
        <a:blip xmlns:r="http://schemas.openxmlformats.org/officeDocument/2006/relationships" r:embed="rId249"/>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754" name="Имя " descr="Descr "/>
        <xdr:cNvPicPr>
          <a:picLocks noChangeAspect="1"/>
        </xdr:cNvPicPr>
      </xdr:nvPicPr>
      <xdr:blipFill>
        <a:blip xmlns:r="http://schemas.openxmlformats.org/officeDocument/2006/relationships" r:embed="rId250"/>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757" name="Имя " descr="Descr "/>
        <xdr:cNvPicPr>
          <a:picLocks noChangeAspect="1"/>
        </xdr:cNvPicPr>
      </xdr:nvPicPr>
      <xdr:blipFill>
        <a:blip xmlns:r="http://schemas.openxmlformats.org/officeDocument/2006/relationships" r:embed="rId251"/>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758" name="Имя " descr="Descr "/>
        <xdr:cNvPicPr>
          <a:picLocks noChangeAspect="1"/>
        </xdr:cNvPicPr>
      </xdr:nvPicPr>
      <xdr:blipFill>
        <a:blip xmlns:r="http://schemas.openxmlformats.org/officeDocument/2006/relationships" r:embed="rId251"/>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121</xdr:row>
      <xdr:rowOff>0</xdr:rowOff>
    </xdr:from>
    <xdr:to>
      <xdr:col>5</xdr:col>
      <xdr:colOff>0</xdr:colOff>
      <xdr:row>121</xdr:row>
      <xdr:rowOff>971550</xdr:rowOff>
    </xdr:to>
    <xdr:pic>
      <xdr:nvPicPr>
        <xdr:cNvPr id="557" name="Имя " descr="Descr "/>
        <xdr:cNvPicPr>
          <a:picLocks noChangeAspect="1"/>
        </xdr:cNvPicPr>
      </xdr:nvPicPr>
      <xdr:blipFill>
        <a:blip xmlns:r="http://schemas.openxmlformats.org/officeDocument/2006/relationships" r:embed="rId252"/>
        <a:stretch>
          <a:fillRect/>
        </a:stretch>
      </xdr:blipFill>
      <xdr:spPr>
        <a:xfrm>
          <a:off x="6505575" y="61217175"/>
          <a:ext cx="866775" cy="971550"/>
        </a:xfrm>
        <a:prstGeom prst="rect">
          <a:avLst/>
        </a:prstGeom>
        <a:ln w="9525">
          <a:solidFill>
            <a:srgbClr val="000000"/>
          </a:solidFill>
          <a:prstDash val="solid"/>
        </a:ln>
      </xdr:spPr>
    </xdr:pic>
    <xdr:clientData/>
  </xdr:twoCellAnchor>
  <xdr:twoCellAnchor>
    <xdr:from>
      <xdr:col>4</xdr:col>
      <xdr:colOff>0</xdr:colOff>
      <xdr:row>362</xdr:row>
      <xdr:rowOff>0</xdr:rowOff>
    </xdr:from>
    <xdr:to>
      <xdr:col>5</xdr:col>
      <xdr:colOff>0</xdr:colOff>
      <xdr:row>363</xdr:row>
      <xdr:rowOff>0</xdr:rowOff>
    </xdr:to>
    <xdr:pic>
      <xdr:nvPicPr>
        <xdr:cNvPr id="497" name="Имя " descr="Descr "/>
        <xdr:cNvPicPr>
          <a:picLocks noChangeAspect="1"/>
        </xdr:cNvPicPr>
      </xdr:nvPicPr>
      <xdr:blipFill>
        <a:blip xmlns:r="http://schemas.openxmlformats.org/officeDocument/2006/relationships" r:embed="rId253"/>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374</xdr:row>
      <xdr:rowOff>0</xdr:rowOff>
    </xdr:from>
    <xdr:to>
      <xdr:col>5</xdr:col>
      <xdr:colOff>0</xdr:colOff>
      <xdr:row>375</xdr:row>
      <xdr:rowOff>0</xdr:rowOff>
    </xdr:to>
    <xdr:pic>
      <xdr:nvPicPr>
        <xdr:cNvPr id="595" name="Имя " descr="Descr "/>
        <xdr:cNvPicPr>
          <a:picLocks noChangeAspect="1"/>
        </xdr:cNvPicPr>
      </xdr:nvPicPr>
      <xdr:blipFill>
        <a:blip xmlns:r="http://schemas.openxmlformats.org/officeDocument/2006/relationships" r:embed="rId254"/>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370</xdr:row>
      <xdr:rowOff>0</xdr:rowOff>
    </xdr:from>
    <xdr:to>
      <xdr:col>5</xdr:col>
      <xdr:colOff>0</xdr:colOff>
      <xdr:row>371</xdr:row>
      <xdr:rowOff>0</xdr:rowOff>
    </xdr:to>
    <xdr:pic>
      <xdr:nvPicPr>
        <xdr:cNvPr id="620" name="Имя " descr="Descr "/>
        <xdr:cNvPicPr>
          <a:picLocks noChangeAspect="1"/>
        </xdr:cNvPicPr>
      </xdr:nvPicPr>
      <xdr:blipFill>
        <a:blip xmlns:r="http://schemas.openxmlformats.org/officeDocument/2006/relationships" r:embed="rId255"/>
        <a:stretch>
          <a:fillRect/>
        </a:stretch>
      </xdr:blipFill>
      <xdr:spPr>
        <a:xfrm>
          <a:off x="6600825" y="16383000"/>
          <a:ext cx="866775" cy="1066800"/>
        </a:xfrm>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681" name="Имя " descr="Descr "/>
        <xdr:cNvPicPr>
          <a:picLocks noChangeAspect="1"/>
        </xdr:cNvPicPr>
      </xdr:nvPicPr>
      <xdr:blipFill>
        <a:blip xmlns:r="http://schemas.openxmlformats.org/officeDocument/2006/relationships" r:embed="rId256"/>
        <a:stretch>
          <a:fillRect/>
        </a:stretch>
      </xdr:blipFill>
      <xdr:spPr>
        <a:xfrm>
          <a:off x="6600825" y="17449800"/>
          <a:ext cx="866775" cy="1066800"/>
        </a:xfrm>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693" name="Имя " descr="Descr "/>
        <xdr:cNvPicPr>
          <a:picLocks noChangeAspect="1"/>
        </xdr:cNvPicPr>
      </xdr:nvPicPr>
      <xdr:blipFill>
        <a:blip xmlns:r="http://schemas.openxmlformats.org/officeDocument/2006/relationships" r:embed="rId257"/>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746" name="Имя " descr="Descr "/>
        <xdr:cNvPicPr>
          <a:picLocks noChangeAspect="1"/>
        </xdr:cNvPicPr>
      </xdr:nvPicPr>
      <xdr:blipFill>
        <a:blip xmlns:r="http://schemas.openxmlformats.org/officeDocument/2006/relationships" r:embed="rId258"/>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63</xdr:row>
      <xdr:rowOff>0</xdr:rowOff>
    </xdr:from>
    <xdr:to>
      <xdr:col>5</xdr:col>
      <xdr:colOff>0</xdr:colOff>
      <xdr:row>64</xdr:row>
      <xdr:rowOff>0</xdr:rowOff>
    </xdr:to>
    <xdr:pic>
      <xdr:nvPicPr>
        <xdr:cNvPr id="759" name="Имя " descr="Descr "/>
        <xdr:cNvPicPr>
          <a:picLocks noChangeAspect="1"/>
        </xdr:cNvPicPr>
      </xdr:nvPicPr>
      <xdr:blipFill>
        <a:blip xmlns:r="http://schemas.openxmlformats.org/officeDocument/2006/relationships" r:embed="rId259"/>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760" name="Имя " descr="Descr "/>
        <xdr:cNvPicPr>
          <a:picLocks noChangeAspect="1"/>
        </xdr:cNvPicPr>
      </xdr:nvPicPr>
      <xdr:blipFill>
        <a:blip xmlns:r="http://schemas.openxmlformats.org/officeDocument/2006/relationships" r:embed="rId260"/>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65</xdr:row>
      <xdr:rowOff>0</xdr:rowOff>
    </xdr:from>
    <xdr:to>
      <xdr:col>5</xdr:col>
      <xdr:colOff>0</xdr:colOff>
      <xdr:row>66</xdr:row>
      <xdr:rowOff>0</xdr:rowOff>
    </xdr:to>
    <xdr:pic>
      <xdr:nvPicPr>
        <xdr:cNvPr id="761" name="Имя " descr="Descr "/>
        <xdr:cNvPicPr>
          <a:picLocks noChangeAspect="1"/>
        </xdr:cNvPicPr>
      </xdr:nvPicPr>
      <xdr:blipFill>
        <a:blip xmlns:r="http://schemas.openxmlformats.org/officeDocument/2006/relationships" r:embed="rId261"/>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66</xdr:row>
      <xdr:rowOff>0</xdr:rowOff>
    </xdr:from>
    <xdr:to>
      <xdr:col>5</xdr:col>
      <xdr:colOff>0</xdr:colOff>
      <xdr:row>67</xdr:row>
      <xdr:rowOff>0</xdr:rowOff>
    </xdr:to>
    <xdr:pic>
      <xdr:nvPicPr>
        <xdr:cNvPr id="762" name="Имя " descr="Descr "/>
        <xdr:cNvPicPr>
          <a:picLocks noChangeAspect="1"/>
        </xdr:cNvPicPr>
      </xdr:nvPicPr>
      <xdr:blipFill>
        <a:blip xmlns:r="http://schemas.openxmlformats.org/officeDocument/2006/relationships" r:embed="rId262"/>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763" name="Имя " descr="Descr "/>
        <xdr:cNvPicPr>
          <a:picLocks noChangeAspect="1"/>
        </xdr:cNvPicPr>
      </xdr:nvPicPr>
      <xdr:blipFill>
        <a:blip xmlns:r="http://schemas.openxmlformats.org/officeDocument/2006/relationships" r:embed="rId263"/>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196</xdr:row>
      <xdr:rowOff>0</xdr:rowOff>
    </xdr:from>
    <xdr:to>
      <xdr:col>5</xdr:col>
      <xdr:colOff>0</xdr:colOff>
      <xdr:row>197</xdr:row>
      <xdr:rowOff>0</xdr:rowOff>
    </xdr:to>
    <xdr:pic>
      <xdr:nvPicPr>
        <xdr:cNvPr id="477" name="Имя " descr="Descr "/>
        <xdr:cNvPicPr>
          <a:picLocks noChangeAspect="1"/>
        </xdr:cNvPicPr>
      </xdr:nvPicPr>
      <xdr:blipFill>
        <a:blip xmlns:r="http://schemas.openxmlformats.org/officeDocument/2006/relationships" r:embed="rId264"/>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702" name="Имя " descr="Descr "/>
        <xdr:cNvPicPr>
          <a:picLocks noChangeAspect="1"/>
        </xdr:cNvPicPr>
      </xdr:nvPicPr>
      <xdr:blipFill>
        <a:blip xmlns:r="http://schemas.openxmlformats.org/officeDocument/2006/relationships" r:embed="rId265"/>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710" name="Имя " descr="Descr "/>
        <xdr:cNvPicPr>
          <a:picLocks noChangeAspect="1"/>
        </xdr:cNvPicPr>
      </xdr:nvPicPr>
      <xdr:blipFill>
        <a:blip xmlns:r="http://schemas.openxmlformats.org/officeDocument/2006/relationships" r:embed="rId266"/>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95</xdr:row>
      <xdr:rowOff>0</xdr:rowOff>
    </xdr:from>
    <xdr:to>
      <xdr:col>5</xdr:col>
      <xdr:colOff>0</xdr:colOff>
      <xdr:row>96</xdr:row>
      <xdr:rowOff>0</xdr:rowOff>
    </xdr:to>
    <xdr:pic>
      <xdr:nvPicPr>
        <xdr:cNvPr id="723" name="Имя " descr="Descr "/>
        <xdr:cNvPicPr>
          <a:picLocks noChangeAspect="1"/>
        </xdr:cNvPicPr>
      </xdr:nvPicPr>
      <xdr:blipFill>
        <a:blip xmlns:r="http://schemas.openxmlformats.org/officeDocument/2006/relationships" r:embed="rId267"/>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745" name="Имя " descr="Descr "/>
        <xdr:cNvPicPr>
          <a:picLocks noChangeAspect="1"/>
        </xdr:cNvPicPr>
      </xdr:nvPicPr>
      <xdr:blipFill>
        <a:blip xmlns:r="http://schemas.openxmlformats.org/officeDocument/2006/relationships" r:embed="rId268"/>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215</xdr:row>
      <xdr:rowOff>0</xdr:rowOff>
    </xdr:from>
    <xdr:to>
      <xdr:col>5</xdr:col>
      <xdr:colOff>0</xdr:colOff>
      <xdr:row>216</xdr:row>
      <xdr:rowOff>0</xdr:rowOff>
    </xdr:to>
    <xdr:pic>
      <xdr:nvPicPr>
        <xdr:cNvPr id="482" name="Имя " descr="Descr "/>
        <xdr:cNvPicPr>
          <a:picLocks noChangeAspect="1"/>
        </xdr:cNvPicPr>
      </xdr:nvPicPr>
      <xdr:blipFill>
        <a:blip xmlns:r="http://schemas.openxmlformats.org/officeDocument/2006/relationships" r:embed="rId269"/>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246</xdr:row>
      <xdr:rowOff>0</xdr:rowOff>
    </xdr:from>
    <xdr:to>
      <xdr:col>5</xdr:col>
      <xdr:colOff>0</xdr:colOff>
      <xdr:row>247</xdr:row>
      <xdr:rowOff>0</xdr:rowOff>
    </xdr:to>
    <xdr:pic>
      <xdr:nvPicPr>
        <xdr:cNvPr id="647" name="Имя " descr="Descr "/>
        <xdr:cNvPicPr>
          <a:picLocks noChangeAspect="1"/>
        </xdr:cNvPicPr>
      </xdr:nvPicPr>
      <xdr:blipFill>
        <a:blip xmlns:r="http://schemas.openxmlformats.org/officeDocument/2006/relationships" r:embed="rId270"/>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616" name="Имя " descr="Descr "/>
        <xdr:cNvPicPr>
          <a:picLocks noChangeAspect="1"/>
        </xdr:cNvPicPr>
      </xdr:nvPicPr>
      <xdr:blipFill>
        <a:blip xmlns:r="http://schemas.openxmlformats.org/officeDocument/2006/relationships" r:embed="rId271"/>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756" name="Имя " descr="Descr "/>
        <xdr:cNvPicPr>
          <a:picLocks noChangeAspect="1"/>
        </xdr:cNvPicPr>
      </xdr:nvPicPr>
      <xdr:blipFill>
        <a:blip xmlns:r="http://schemas.openxmlformats.org/officeDocument/2006/relationships" r:embed="rId272"/>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426</xdr:row>
      <xdr:rowOff>0</xdr:rowOff>
    </xdr:from>
    <xdr:to>
      <xdr:col>5</xdr:col>
      <xdr:colOff>0</xdr:colOff>
      <xdr:row>427</xdr:row>
      <xdr:rowOff>0</xdr:rowOff>
    </xdr:to>
    <xdr:pic>
      <xdr:nvPicPr>
        <xdr:cNvPr id="788" name="Имя " descr="Descr "/>
        <xdr:cNvPicPr>
          <a:picLocks noChangeAspect="1"/>
        </xdr:cNvPicPr>
      </xdr:nvPicPr>
      <xdr:blipFill>
        <a:blip xmlns:r="http://schemas.openxmlformats.org/officeDocument/2006/relationships" r:embed="rId273"/>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789" name="Имя " descr="Descr "/>
        <xdr:cNvPicPr>
          <a:picLocks noChangeAspect="1"/>
        </xdr:cNvPicPr>
      </xdr:nvPicPr>
      <xdr:blipFill>
        <a:blip xmlns:r="http://schemas.openxmlformats.org/officeDocument/2006/relationships" r:embed="rId274"/>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791" name="Имя " descr="Descr "/>
        <xdr:cNvPicPr>
          <a:picLocks noChangeAspect="1"/>
        </xdr:cNvPicPr>
      </xdr:nvPicPr>
      <xdr:blipFill>
        <a:blip xmlns:r="http://schemas.openxmlformats.org/officeDocument/2006/relationships" r:embed="rId275"/>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288</xdr:row>
      <xdr:rowOff>0</xdr:rowOff>
    </xdr:from>
    <xdr:to>
      <xdr:col>5</xdr:col>
      <xdr:colOff>0</xdr:colOff>
      <xdr:row>289</xdr:row>
      <xdr:rowOff>0</xdr:rowOff>
    </xdr:to>
    <xdr:pic>
      <xdr:nvPicPr>
        <xdr:cNvPr id="792" name="Имя " descr="Descr "/>
        <xdr:cNvPicPr>
          <a:picLocks noChangeAspect="1"/>
        </xdr:cNvPicPr>
      </xdr:nvPicPr>
      <xdr:blipFill>
        <a:blip xmlns:r="http://schemas.openxmlformats.org/officeDocument/2006/relationships" r:embed="rId276"/>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28575</xdr:colOff>
      <xdr:row>289</xdr:row>
      <xdr:rowOff>28575</xdr:rowOff>
    </xdr:from>
    <xdr:to>
      <xdr:col>4</xdr:col>
      <xdr:colOff>857250</xdr:colOff>
      <xdr:row>289</xdr:row>
      <xdr:rowOff>1048483</xdr:rowOff>
    </xdr:to>
    <xdr:pic>
      <xdr:nvPicPr>
        <xdr:cNvPr id="793" name="Имя " descr="Descr "/>
        <xdr:cNvPicPr>
          <a:picLocks noChangeAspect="1"/>
        </xdr:cNvPicPr>
      </xdr:nvPicPr>
      <xdr:blipFill>
        <a:blip xmlns:r="http://schemas.openxmlformats.org/officeDocument/2006/relationships" r:embed="rId277"/>
        <a:stretch>
          <a:fillRect/>
        </a:stretch>
      </xdr:blipFill>
      <xdr:spPr>
        <a:xfrm>
          <a:off x="6534150" y="261689850"/>
          <a:ext cx="828675" cy="1019908"/>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601" name="Имя " descr="Descr "/>
        <xdr:cNvPicPr>
          <a:picLocks noChangeAspect="1"/>
        </xdr:cNvPicPr>
      </xdr:nvPicPr>
      <xdr:blipFill>
        <a:blip xmlns:r="http://schemas.openxmlformats.org/officeDocument/2006/relationships" r:embed="rId278"/>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292</xdr:row>
      <xdr:rowOff>9524</xdr:rowOff>
    </xdr:from>
    <xdr:to>
      <xdr:col>5</xdr:col>
      <xdr:colOff>0</xdr:colOff>
      <xdr:row>292</xdr:row>
      <xdr:rowOff>1066799</xdr:rowOff>
    </xdr:to>
    <xdr:pic>
      <xdr:nvPicPr>
        <xdr:cNvPr id="712" name="Имя " descr="Descr "/>
        <xdr:cNvPicPr>
          <a:picLocks noChangeAspect="1"/>
        </xdr:cNvPicPr>
      </xdr:nvPicPr>
      <xdr:blipFill>
        <a:blip xmlns:r="http://schemas.openxmlformats.org/officeDocument/2006/relationships" r:embed="rId279"/>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293</xdr:row>
      <xdr:rowOff>0</xdr:rowOff>
    </xdr:from>
    <xdr:to>
      <xdr:col>5</xdr:col>
      <xdr:colOff>0</xdr:colOff>
      <xdr:row>294</xdr:row>
      <xdr:rowOff>0</xdr:rowOff>
    </xdr:to>
    <xdr:pic>
      <xdr:nvPicPr>
        <xdr:cNvPr id="725" name="Имя " descr="Descr "/>
        <xdr:cNvPicPr>
          <a:picLocks noChangeAspect="1"/>
        </xdr:cNvPicPr>
      </xdr:nvPicPr>
      <xdr:blipFill>
        <a:blip xmlns:r="http://schemas.openxmlformats.org/officeDocument/2006/relationships" r:embed="rId280"/>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794" name="Имя " descr="Descr "/>
        <xdr:cNvPicPr>
          <a:picLocks noChangeAspect="1"/>
        </xdr:cNvPicPr>
      </xdr:nvPicPr>
      <xdr:blipFill>
        <a:blip xmlns:r="http://schemas.openxmlformats.org/officeDocument/2006/relationships" r:embed="rId281"/>
        <a:stretch>
          <a:fillRect/>
        </a:stretch>
      </xdr:blipFill>
      <xdr:spPr>
        <a:xfrm>
          <a:off x="6600825" y="8629650"/>
          <a:ext cx="866775" cy="1066800"/>
        </a:xfrm>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795" name="Имя " descr="Descr "/>
        <xdr:cNvPicPr>
          <a:picLocks noChangeAspect="1"/>
        </xdr:cNvPicPr>
      </xdr:nvPicPr>
      <xdr:blipFill>
        <a:blip xmlns:r="http://schemas.openxmlformats.org/officeDocument/2006/relationships" r:embed="rId282"/>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796" name="Имя " descr="Descr "/>
        <xdr:cNvPicPr>
          <a:picLocks noChangeAspect="1"/>
        </xdr:cNvPicPr>
      </xdr:nvPicPr>
      <xdr:blipFill>
        <a:blip xmlns:r="http://schemas.openxmlformats.org/officeDocument/2006/relationships" r:embed="rId283"/>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106</xdr:row>
      <xdr:rowOff>0</xdr:rowOff>
    </xdr:from>
    <xdr:to>
      <xdr:col>5</xdr:col>
      <xdr:colOff>0</xdr:colOff>
      <xdr:row>107</xdr:row>
      <xdr:rowOff>0</xdr:rowOff>
    </xdr:to>
    <xdr:pic>
      <xdr:nvPicPr>
        <xdr:cNvPr id="797" name="Имя " descr="Descr "/>
        <xdr:cNvPicPr>
          <a:picLocks noChangeAspect="1"/>
        </xdr:cNvPicPr>
      </xdr:nvPicPr>
      <xdr:blipFill>
        <a:blip xmlns:r="http://schemas.openxmlformats.org/officeDocument/2006/relationships" r:embed="rId284"/>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798" name="Имя " descr="Descr "/>
        <xdr:cNvPicPr>
          <a:picLocks noChangeAspect="1"/>
        </xdr:cNvPicPr>
      </xdr:nvPicPr>
      <xdr:blipFill>
        <a:blip xmlns:r="http://schemas.openxmlformats.org/officeDocument/2006/relationships" r:embed="rId285"/>
        <a:stretch>
          <a:fillRect/>
        </a:stretch>
      </xdr:blipFill>
      <xdr:spPr>
        <a:xfrm>
          <a:off x="6600825" y="43500675"/>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799" name="Имя " descr="Descr "/>
        <xdr:cNvPicPr>
          <a:picLocks noChangeAspect="1"/>
        </xdr:cNvPicPr>
      </xdr:nvPicPr>
      <xdr:blipFill>
        <a:blip xmlns:r="http://schemas.openxmlformats.org/officeDocument/2006/relationships" r:embed="rId286"/>
        <a:stretch>
          <a:fillRect/>
        </a:stretch>
      </xdr:blipFill>
      <xdr:spPr>
        <a:xfrm>
          <a:off x="6600825" y="48358425"/>
          <a:ext cx="866775" cy="1066800"/>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484" name="Имя " descr="Descr "/>
        <xdr:cNvPicPr>
          <a:picLocks noChangeAspect="1"/>
        </xdr:cNvPicPr>
      </xdr:nvPicPr>
      <xdr:blipFill>
        <a:blip xmlns:r="http://schemas.openxmlformats.org/officeDocument/2006/relationships" r:embed="rId28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533" name="Имя " descr="Descr "/>
        <xdr:cNvPicPr>
          <a:picLocks noChangeAspect="1"/>
        </xdr:cNvPicPr>
      </xdr:nvPicPr>
      <xdr:blipFill>
        <a:blip xmlns:r="http://schemas.openxmlformats.org/officeDocument/2006/relationships" r:embed="rId28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70</xdr:row>
      <xdr:rowOff>0</xdr:rowOff>
    </xdr:from>
    <xdr:to>
      <xdr:col>5</xdr:col>
      <xdr:colOff>0</xdr:colOff>
      <xdr:row>71</xdr:row>
      <xdr:rowOff>0</xdr:rowOff>
    </xdr:to>
    <xdr:pic>
      <xdr:nvPicPr>
        <xdr:cNvPr id="535" name="Имя " descr="Descr "/>
        <xdr:cNvPicPr>
          <a:picLocks noChangeAspect="1"/>
        </xdr:cNvPicPr>
      </xdr:nvPicPr>
      <xdr:blipFill>
        <a:blip xmlns:r="http://schemas.openxmlformats.org/officeDocument/2006/relationships" r:embed="rId28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566" name="Имя " descr="Descr "/>
        <xdr:cNvPicPr>
          <a:picLocks noChangeAspect="1"/>
        </xdr:cNvPicPr>
      </xdr:nvPicPr>
      <xdr:blipFill>
        <a:blip xmlns:r="http://schemas.openxmlformats.org/officeDocument/2006/relationships" r:embed="rId290"/>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216</xdr:row>
      <xdr:rowOff>0</xdr:rowOff>
    </xdr:from>
    <xdr:to>
      <xdr:col>5</xdr:col>
      <xdr:colOff>0</xdr:colOff>
      <xdr:row>216</xdr:row>
      <xdr:rowOff>739378</xdr:rowOff>
    </xdr:to>
    <xdr:pic>
      <xdr:nvPicPr>
        <xdr:cNvPr id="580" name="Имя " descr="Descr "/>
        <xdr:cNvPicPr>
          <a:picLocks noChangeAspect="1"/>
        </xdr:cNvPicPr>
      </xdr:nvPicPr>
      <xdr:blipFill>
        <a:blip xmlns:r="http://schemas.openxmlformats.org/officeDocument/2006/relationships" r:embed="rId291"/>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4</xdr:col>
      <xdr:colOff>0</xdr:colOff>
      <xdr:row>204</xdr:row>
      <xdr:rowOff>0</xdr:rowOff>
    </xdr:from>
    <xdr:to>
      <xdr:col>5</xdr:col>
      <xdr:colOff>0</xdr:colOff>
      <xdr:row>205</xdr:row>
      <xdr:rowOff>85725</xdr:rowOff>
    </xdr:to>
    <xdr:pic>
      <xdr:nvPicPr>
        <xdr:cNvPr id="608" name="Имя " descr="Descr "/>
        <xdr:cNvPicPr>
          <a:picLocks noChangeAspect="1"/>
        </xdr:cNvPicPr>
      </xdr:nvPicPr>
      <xdr:blipFill>
        <a:blip xmlns:r="http://schemas.openxmlformats.org/officeDocument/2006/relationships" r:embed="rId292"/>
        <a:stretch>
          <a:fillRect/>
        </a:stretch>
      </xdr:blipFill>
      <xdr:spPr>
        <a:xfrm>
          <a:off x="6505575" y="148209000"/>
          <a:ext cx="866775" cy="1066800"/>
        </a:xfrm>
        <a:prstGeom prst="rect">
          <a:avLst/>
        </a:prstGeom>
        <a:ln w="9525">
          <a:solidFill>
            <a:srgbClr val="000000"/>
          </a:solidFill>
          <a:prstDash val="solid"/>
        </a:ln>
      </xdr:spPr>
    </xdr:pic>
    <xdr:clientData/>
  </xdr:twoCellAnchor>
  <xdr:twoCellAnchor>
    <xdr:from>
      <xdr:col>4</xdr:col>
      <xdr:colOff>0</xdr:colOff>
      <xdr:row>201</xdr:row>
      <xdr:rowOff>962025</xdr:rowOff>
    </xdr:from>
    <xdr:to>
      <xdr:col>5</xdr:col>
      <xdr:colOff>0</xdr:colOff>
      <xdr:row>203</xdr:row>
      <xdr:rowOff>66675</xdr:rowOff>
    </xdr:to>
    <xdr:pic>
      <xdr:nvPicPr>
        <xdr:cNvPr id="615" name="Имя " descr="Descr "/>
        <xdr:cNvPicPr>
          <a:picLocks noChangeAspect="1"/>
        </xdr:cNvPicPr>
      </xdr:nvPicPr>
      <xdr:blipFill>
        <a:blip xmlns:r="http://schemas.openxmlformats.org/officeDocument/2006/relationships" r:embed="rId293"/>
        <a:stretch>
          <a:fillRect/>
        </a:stretch>
      </xdr:blipFill>
      <xdr:spPr>
        <a:xfrm>
          <a:off x="6505575" y="146227800"/>
          <a:ext cx="866775" cy="1066800"/>
        </a:xfrm>
        <a:prstGeom prst="rect">
          <a:avLst/>
        </a:prstGeom>
        <a:ln w="9525">
          <a:solidFill>
            <a:srgbClr val="000000"/>
          </a:solidFill>
          <a:prstDash val="solid"/>
        </a:ln>
      </xdr:spPr>
    </xdr:pic>
    <xdr:clientData/>
  </xdr:twoCellAnchor>
  <xdr:twoCellAnchor>
    <xdr:from>
      <xdr:col>4</xdr:col>
      <xdr:colOff>0</xdr:colOff>
      <xdr:row>372</xdr:row>
      <xdr:rowOff>0</xdr:rowOff>
    </xdr:from>
    <xdr:to>
      <xdr:col>5</xdr:col>
      <xdr:colOff>0</xdr:colOff>
      <xdr:row>373</xdr:row>
      <xdr:rowOff>0</xdr:rowOff>
    </xdr:to>
    <xdr:pic>
      <xdr:nvPicPr>
        <xdr:cNvPr id="605" name="Имя " descr="Descr "/>
        <xdr:cNvPicPr>
          <a:picLocks noChangeAspect="1"/>
        </xdr:cNvPicPr>
      </xdr:nvPicPr>
      <xdr:blipFill>
        <a:blip xmlns:r="http://schemas.openxmlformats.org/officeDocument/2006/relationships" r:embed="rId294"/>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232</xdr:row>
      <xdr:rowOff>1047750</xdr:rowOff>
    </xdr:from>
    <xdr:to>
      <xdr:col>5</xdr:col>
      <xdr:colOff>0</xdr:colOff>
      <xdr:row>234</xdr:row>
      <xdr:rowOff>0</xdr:rowOff>
    </xdr:to>
    <xdr:pic>
      <xdr:nvPicPr>
        <xdr:cNvPr id="614" name="Имя " descr="Descr "/>
        <xdr:cNvPicPr>
          <a:picLocks noChangeAspect="1"/>
        </xdr:cNvPicPr>
      </xdr:nvPicPr>
      <xdr:blipFill>
        <a:blip xmlns:r="http://schemas.openxmlformats.org/officeDocument/2006/relationships" r:embed="rId295"/>
        <a:stretch>
          <a:fillRect/>
        </a:stretch>
      </xdr:blipFill>
      <xdr:spPr>
        <a:xfrm>
          <a:off x="6505575" y="3495675"/>
          <a:ext cx="866775" cy="1085850"/>
        </a:xfrm>
        <a:prstGeom prst="rect">
          <a:avLst/>
        </a:prstGeom>
        <a:ln w="9525">
          <a:solidFill>
            <a:srgbClr val="000000"/>
          </a:solidFill>
          <a:prstDash val="solid"/>
        </a:ln>
      </xdr:spPr>
    </xdr:pic>
    <xdr:clientData/>
  </xdr:twoCellAnchor>
  <xdr:twoCellAnchor>
    <xdr:from>
      <xdr:col>4</xdr:col>
      <xdr:colOff>0</xdr:colOff>
      <xdr:row>232</xdr:row>
      <xdr:rowOff>0</xdr:rowOff>
    </xdr:from>
    <xdr:to>
      <xdr:col>5</xdr:col>
      <xdr:colOff>0</xdr:colOff>
      <xdr:row>233</xdr:row>
      <xdr:rowOff>0</xdr:rowOff>
    </xdr:to>
    <xdr:pic>
      <xdr:nvPicPr>
        <xdr:cNvPr id="628" name="Имя " descr="Descr "/>
        <xdr:cNvPicPr>
          <a:picLocks noChangeAspect="1"/>
        </xdr:cNvPicPr>
      </xdr:nvPicPr>
      <xdr:blipFill>
        <a:blip xmlns:r="http://schemas.openxmlformats.org/officeDocument/2006/relationships" r:embed="rId296"/>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145</xdr:row>
      <xdr:rowOff>0</xdr:rowOff>
    </xdr:from>
    <xdr:to>
      <xdr:col>5</xdr:col>
      <xdr:colOff>0</xdr:colOff>
      <xdr:row>146</xdr:row>
      <xdr:rowOff>0</xdr:rowOff>
    </xdr:to>
    <xdr:pic>
      <xdr:nvPicPr>
        <xdr:cNvPr id="632" name="Имя " descr="Descr "/>
        <xdr:cNvPicPr>
          <a:picLocks noChangeAspect="1"/>
        </xdr:cNvPicPr>
      </xdr:nvPicPr>
      <xdr:blipFill>
        <a:blip xmlns:r="http://schemas.openxmlformats.org/officeDocument/2006/relationships" r:embed="rId297"/>
        <a:stretch>
          <a:fillRect/>
        </a:stretch>
      </xdr:blipFill>
      <xdr:spPr>
        <a:xfrm>
          <a:off x="6600825" y="71351775"/>
          <a:ext cx="866775" cy="1066800"/>
        </a:xfrm>
        <a:prstGeom prst="rect">
          <a:avLst/>
        </a:prstGeom>
        <a:ln w="9525">
          <a:solidFill>
            <a:srgbClr val="000000"/>
          </a:solidFill>
          <a:prstDash val="solid"/>
        </a:ln>
      </xdr:spPr>
    </xdr:pic>
    <xdr:clientData/>
  </xdr:twoCellAnchor>
  <xdr:twoCellAnchor>
    <xdr:from>
      <xdr:col>4</xdr:col>
      <xdr:colOff>0</xdr:colOff>
      <xdr:row>363</xdr:row>
      <xdr:rowOff>0</xdr:rowOff>
    </xdr:from>
    <xdr:to>
      <xdr:col>5</xdr:col>
      <xdr:colOff>0</xdr:colOff>
      <xdr:row>364</xdr:row>
      <xdr:rowOff>0</xdr:rowOff>
    </xdr:to>
    <xdr:pic>
      <xdr:nvPicPr>
        <xdr:cNvPr id="473" name="Имя " descr="Descr "/>
        <xdr:cNvPicPr>
          <a:picLocks noChangeAspect="1"/>
        </xdr:cNvPicPr>
      </xdr:nvPicPr>
      <xdr:blipFill>
        <a:blip xmlns:r="http://schemas.openxmlformats.org/officeDocument/2006/relationships" r:embed="rId298"/>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441" name="Имя " descr="Descr "/>
        <xdr:cNvPicPr>
          <a:picLocks noChangeAspect="1"/>
        </xdr:cNvPicPr>
      </xdr:nvPicPr>
      <xdr:blipFill>
        <a:blip xmlns:r="http://schemas.openxmlformats.org/officeDocument/2006/relationships" r:embed="rId299"/>
        <a:stretch>
          <a:fillRect/>
        </a:stretch>
      </xdr:blipFill>
      <xdr:spPr>
        <a:xfrm>
          <a:off x="6600825" y="9153525"/>
          <a:ext cx="866775" cy="10668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587" name="Имя " descr="Descr "/>
        <xdr:cNvPicPr>
          <a:picLocks noChangeAspect="1"/>
        </xdr:cNvPicPr>
      </xdr:nvPicPr>
      <xdr:blipFill>
        <a:blip xmlns:r="http://schemas.openxmlformats.org/officeDocument/2006/relationships" r:embed="rId300"/>
        <a:stretch>
          <a:fillRect/>
        </a:stretch>
      </xdr:blipFill>
      <xdr:spPr>
        <a:xfrm>
          <a:off x="6600825" y="52425600"/>
          <a:ext cx="866775" cy="10668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540" name="Имя " descr="Descr "/>
        <xdr:cNvPicPr>
          <a:picLocks noChangeAspect="1"/>
        </xdr:cNvPicPr>
      </xdr:nvPicPr>
      <xdr:blipFill>
        <a:blip xmlns:r="http://schemas.openxmlformats.org/officeDocument/2006/relationships" r:embed="rId300"/>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295</xdr:row>
      <xdr:rowOff>47625</xdr:rowOff>
    </xdr:from>
    <xdr:to>
      <xdr:col>5</xdr:col>
      <xdr:colOff>10298</xdr:colOff>
      <xdr:row>295</xdr:row>
      <xdr:rowOff>1047750</xdr:rowOff>
    </xdr:to>
    <xdr:pic>
      <xdr:nvPicPr>
        <xdr:cNvPr id="555" name="Имя " descr="Descr "/>
        <xdr:cNvPicPr>
          <a:picLocks noChangeAspect="1"/>
        </xdr:cNvPicPr>
      </xdr:nvPicPr>
      <xdr:blipFill>
        <a:blip xmlns:r="http://schemas.openxmlformats.org/officeDocument/2006/relationships" r:embed="rId301"/>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575" name="Имя " descr="Descr "/>
        <xdr:cNvPicPr>
          <a:picLocks noChangeAspect="1"/>
        </xdr:cNvPicPr>
      </xdr:nvPicPr>
      <xdr:blipFill>
        <a:blip xmlns:r="http://schemas.openxmlformats.org/officeDocument/2006/relationships" r:embed="rId302"/>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297</xdr:row>
      <xdr:rowOff>0</xdr:rowOff>
    </xdr:from>
    <xdr:to>
      <xdr:col>5</xdr:col>
      <xdr:colOff>0</xdr:colOff>
      <xdr:row>298</xdr:row>
      <xdr:rowOff>0</xdr:rowOff>
    </xdr:to>
    <xdr:pic>
      <xdr:nvPicPr>
        <xdr:cNvPr id="594" name="Имя " descr="Descr "/>
        <xdr:cNvPicPr>
          <a:picLocks noChangeAspect="1"/>
        </xdr:cNvPicPr>
      </xdr:nvPicPr>
      <xdr:blipFill>
        <a:blip xmlns:r="http://schemas.openxmlformats.org/officeDocument/2006/relationships" r:embed="rId303"/>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367</xdr:row>
      <xdr:rowOff>0</xdr:rowOff>
    </xdr:from>
    <xdr:to>
      <xdr:col>5</xdr:col>
      <xdr:colOff>0</xdr:colOff>
      <xdr:row>368</xdr:row>
      <xdr:rowOff>0</xdr:rowOff>
    </xdr:to>
    <xdr:pic>
      <xdr:nvPicPr>
        <xdr:cNvPr id="603" name="Имя " descr="Descr "/>
        <xdr:cNvPicPr>
          <a:picLocks noChangeAspect="1"/>
        </xdr:cNvPicPr>
      </xdr:nvPicPr>
      <xdr:blipFill>
        <a:blip xmlns:r="http://schemas.openxmlformats.org/officeDocument/2006/relationships" r:embed="rId304"/>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638" name="Имя " descr="Descr "/>
        <xdr:cNvPicPr>
          <a:picLocks noChangeAspect="1"/>
        </xdr:cNvPicPr>
      </xdr:nvPicPr>
      <xdr:blipFill>
        <a:blip xmlns:r="http://schemas.openxmlformats.org/officeDocument/2006/relationships" r:embed="rId305"/>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642" name="Имя " descr="Descr "/>
        <xdr:cNvPicPr>
          <a:picLocks noChangeAspect="1"/>
        </xdr:cNvPicPr>
      </xdr:nvPicPr>
      <xdr:blipFill>
        <a:blip xmlns:r="http://schemas.openxmlformats.org/officeDocument/2006/relationships" r:embed="rId306"/>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238</xdr:row>
      <xdr:rowOff>0</xdr:rowOff>
    </xdr:from>
    <xdr:to>
      <xdr:col>5</xdr:col>
      <xdr:colOff>0</xdr:colOff>
      <xdr:row>239</xdr:row>
      <xdr:rowOff>0</xdr:rowOff>
    </xdr:to>
    <xdr:pic>
      <xdr:nvPicPr>
        <xdr:cNvPr id="649" name="Имя " descr="Descr "/>
        <xdr:cNvPicPr>
          <a:picLocks noChangeAspect="1"/>
        </xdr:cNvPicPr>
      </xdr:nvPicPr>
      <xdr:blipFill>
        <a:blip xmlns:r="http://schemas.openxmlformats.org/officeDocument/2006/relationships" r:embed="rId307"/>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110</xdr:row>
      <xdr:rowOff>9525</xdr:rowOff>
    </xdr:from>
    <xdr:to>
      <xdr:col>5</xdr:col>
      <xdr:colOff>0</xdr:colOff>
      <xdr:row>110</xdr:row>
      <xdr:rowOff>1076325</xdr:rowOff>
    </xdr:to>
    <xdr:pic>
      <xdr:nvPicPr>
        <xdr:cNvPr id="513" name="Имя " descr="Descr "/>
        <xdr:cNvPicPr>
          <a:picLocks noChangeAspect="1"/>
        </xdr:cNvPicPr>
      </xdr:nvPicPr>
      <xdr:blipFill>
        <a:blip xmlns:r="http://schemas.openxmlformats.org/officeDocument/2006/relationships" r:embed="rId308"/>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198</xdr:row>
      <xdr:rowOff>1</xdr:rowOff>
    </xdr:from>
    <xdr:to>
      <xdr:col>5</xdr:col>
      <xdr:colOff>0</xdr:colOff>
      <xdr:row>198</xdr:row>
      <xdr:rowOff>971551</xdr:rowOff>
    </xdr:to>
    <xdr:pic>
      <xdr:nvPicPr>
        <xdr:cNvPr id="515" name="Имя " descr="Descr "/>
        <xdr:cNvPicPr>
          <a:picLocks noChangeAspect="1"/>
        </xdr:cNvPicPr>
      </xdr:nvPicPr>
      <xdr:blipFill>
        <a:blip xmlns:r="http://schemas.openxmlformats.org/officeDocument/2006/relationships" r:embed="rId309"/>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88</xdr:row>
      <xdr:rowOff>0</xdr:rowOff>
    </xdr:from>
    <xdr:to>
      <xdr:col>5</xdr:col>
      <xdr:colOff>0</xdr:colOff>
      <xdr:row>89</xdr:row>
      <xdr:rowOff>0</xdr:rowOff>
    </xdr:to>
    <xdr:pic>
      <xdr:nvPicPr>
        <xdr:cNvPr id="561" name="Имя " descr="Descr "/>
        <xdr:cNvPicPr>
          <a:picLocks noChangeAspect="1"/>
        </xdr:cNvPicPr>
      </xdr:nvPicPr>
      <xdr:blipFill>
        <a:blip xmlns:r="http://schemas.openxmlformats.org/officeDocument/2006/relationships" r:embed="rId310"/>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89</xdr:row>
      <xdr:rowOff>0</xdr:rowOff>
    </xdr:from>
    <xdr:to>
      <xdr:col>5</xdr:col>
      <xdr:colOff>0</xdr:colOff>
      <xdr:row>90</xdr:row>
      <xdr:rowOff>0</xdr:rowOff>
    </xdr:to>
    <xdr:pic>
      <xdr:nvPicPr>
        <xdr:cNvPr id="600" name="Имя " descr="Descr "/>
        <xdr:cNvPicPr>
          <a:picLocks noChangeAspect="1"/>
        </xdr:cNvPicPr>
      </xdr:nvPicPr>
      <xdr:blipFill>
        <a:blip xmlns:r="http://schemas.openxmlformats.org/officeDocument/2006/relationships" r:embed="rId311"/>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606" name="Имя " descr="Descr "/>
        <xdr:cNvPicPr>
          <a:picLocks noChangeAspect="1"/>
        </xdr:cNvPicPr>
      </xdr:nvPicPr>
      <xdr:blipFill>
        <a:blip xmlns:r="http://schemas.openxmlformats.org/officeDocument/2006/relationships" r:embed="rId312"/>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91</xdr:row>
      <xdr:rowOff>0</xdr:rowOff>
    </xdr:from>
    <xdr:to>
      <xdr:col>5</xdr:col>
      <xdr:colOff>0</xdr:colOff>
      <xdr:row>92</xdr:row>
      <xdr:rowOff>0</xdr:rowOff>
    </xdr:to>
    <xdr:pic>
      <xdr:nvPicPr>
        <xdr:cNvPr id="610" name="Имя " descr="Descr "/>
        <xdr:cNvPicPr>
          <a:picLocks noChangeAspect="1"/>
        </xdr:cNvPicPr>
      </xdr:nvPicPr>
      <xdr:blipFill>
        <a:blip xmlns:r="http://schemas.openxmlformats.org/officeDocument/2006/relationships" r:embed="rId313"/>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650" name="Имя " descr="Descr "/>
        <xdr:cNvPicPr>
          <a:picLocks noChangeAspect="1"/>
        </xdr:cNvPicPr>
      </xdr:nvPicPr>
      <xdr:blipFill>
        <a:blip xmlns:r="http://schemas.openxmlformats.org/officeDocument/2006/relationships" r:embed="rId314"/>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652" name="Имя " descr="Descr "/>
        <xdr:cNvPicPr>
          <a:picLocks noChangeAspect="1"/>
        </xdr:cNvPicPr>
      </xdr:nvPicPr>
      <xdr:blipFill>
        <a:blip xmlns:r="http://schemas.openxmlformats.org/officeDocument/2006/relationships" r:embed="rId315"/>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656" name="Имя " descr="Descr "/>
        <xdr:cNvPicPr>
          <a:picLocks noChangeAspect="1"/>
        </xdr:cNvPicPr>
      </xdr:nvPicPr>
      <xdr:blipFill>
        <a:blip xmlns:r="http://schemas.openxmlformats.org/officeDocument/2006/relationships" r:embed="rId316"/>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61" name="Имя " descr="Descr "/>
        <xdr:cNvPicPr>
          <a:picLocks noChangeAspect="1"/>
        </xdr:cNvPicPr>
      </xdr:nvPicPr>
      <xdr:blipFill>
        <a:blip xmlns:r="http://schemas.openxmlformats.org/officeDocument/2006/relationships" r:embed="rId317"/>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663" name="Имя " descr="Descr "/>
        <xdr:cNvPicPr>
          <a:picLocks noChangeAspect="1"/>
        </xdr:cNvPicPr>
      </xdr:nvPicPr>
      <xdr:blipFill>
        <a:blip xmlns:r="http://schemas.openxmlformats.org/officeDocument/2006/relationships" r:embed="rId318"/>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676" name="Имя " descr="Descr "/>
        <xdr:cNvPicPr>
          <a:picLocks noChangeAspect="1"/>
        </xdr:cNvPicPr>
      </xdr:nvPicPr>
      <xdr:blipFill>
        <a:blip xmlns:r="http://schemas.openxmlformats.org/officeDocument/2006/relationships" r:embed="rId319"/>
        <a:stretch>
          <a:fillRect/>
        </a:stretch>
      </xdr:blipFill>
      <xdr:spPr>
        <a:xfrm>
          <a:off x="6505575" y="2486025"/>
          <a:ext cx="866775" cy="1066800"/>
        </a:xfrm>
        <a:prstGeom prst="rect">
          <a:avLst/>
        </a:prstGeom>
        <a:ln w="9525">
          <a:solidFill>
            <a:srgbClr val="000000"/>
          </a:solidFill>
          <a:prstDash val="solid"/>
        </a:ln>
      </xdr:spPr>
    </xdr:pic>
    <xdr:clientData/>
  </xdr:twoCellAnchor>
  <xdr:twoCellAnchor>
    <xdr:from>
      <xdr:col>3</xdr:col>
      <xdr:colOff>457200</xdr:colOff>
      <xdr:row>131</xdr:row>
      <xdr:rowOff>9525</xdr:rowOff>
    </xdr:from>
    <xdr:to>
      <xdr:col>4</xdr:col>
      <xdr:colOff>857250</xdr:colOff>
      <xdr:row>131</xdr:row>
      <xdr:rowOff>1038225</xdr:rowOff>
    </xdr:to>
    <xdr:pic>
      <xdr:nvPicPr>
        <xdr:cNvPr id="679" name="Имя " descr="Descr "/>
        <xdr:cNvPicPr>
          <a:picLocks noChangeAspect="1"/>
        </xdr:cNvPicPr>
      </xdr:nvPicPr>
      <xdr:blipFill>
        <a:blip xmlns:r="http://schemas.openxmlformats.org/officeDocument/2006/relationships" r:embed="rId320"/>
        <a:stretch>
          <a:fillRect/>
        </a:stretch>
      </xdr:blipFill>
      <xdr:spPr>
        <a:xfrm>
          <a:off x="6496050" y="94030800"/>
          <a:ext cx="866775" cy="1028700"/>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700" name="Имя " descr="Descr "/>
        <xdr:cNvPicPr>
          <a:picLocks noChangeAspect="1"/>
        </xdr:cNvPicPr>
      </xdr:nvPicPr>
      <xdr:blipFill>
        <a:blip xmlns:r="http://schemas.openxmlformats.org/officeDocument/2006/relationships" r:embed="rId321"/>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229</xdr:row>
      <xdr:rowOff>0</xdr:rowOff>
    </xdr:from>
    <xdr:to>
      <xdr:col>5</xdr:col>
      <xdr:colOff>0</xdr:colOff>
      <xdr:row>230</xdr:row>
      <xdr:rowOff>0</xdr:rowOff>
    </xdr:to>
    <xdr:pic>
      <xdr:nvPicPr>
        <xdr:cNvPr id="711" name="Имя " descr="Descr "/>
        <xdr:cNvPicPr>
          <a:picLocks noChangeAspect="1"/>
        </xdr:cNvPicPr>
      </xdr:nvPicPr>
      <xdr:blipFill>
        <a:blip xmlns:r="http://schemas.openxmlformats.org/officeDocument/2006/relationships" r:embed="rId322"/>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230</xdr:row>
      <xdr:rowOff>0</xdr:rowOff>
    </xdr:from>
    <xdr:to>
      <xdr:col>5</xdr:col>
      <xdr:colOff>0</xdr:colOff>
      <xdr:row>231</xdr:row>
      <xdr:rowOff>0</xdr:rowOff>
    </xdr:to>
    <xdr:pic>
      <xdr:nvPicPr>
        <xdr:cNvPr id="716" name="Имя " descr="Descr "/>
        <xdr:cNvPicPr>
          <a:picLocks noChangeAspect="1"/>
        </xdr:cNvPicPr>
      </xdr:nvPicPr>
      <xdr:blipFill>
        <a:blip xmlns:r="http://schemas.openxmlformats.org/officeDocument/2006/relationships" r:embed="rId323"/>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231</xdr:row>
      <xdr:rowOff>0</xdr:rowOff>
    </xdr:from>
    <xdr:to>
      <xdr:col>5</xdr:col>
      <xdr:colOff>0</xdr:colOff>
      <xdr:row>232</xdr:row>
      <xdr:rowOff>0</xdr:rowOff>
    </xdr:to>
    <xdr:pic>
      <xdr:nvPicPr>
        <xdr:cNvPr id="724" name="Имя " descr="Descr "/>
        <xdr:cNvPicPr>
          <a:picLocks noChangeAspect="1"/>
        </xdr:cNvPicPr>
      </xdr:nvPicPr>
      <xdr:blipFill>
        <a:blip xmlns:r="http://schemas.openxmlformats.org/officeDocument/2006/relationships" r:embed="rId324"/>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568" name="Имя " descr="Descr "/>
        <xdr:cNvPicPr>
          <a:picLocks noChangeAspect="1"/>
        </xdr:cNvPicPr>
      </xdr:nvPicPr>
      <xdr:blipFill>
        <a:blip xmlns:r="http://schemas.openxmlformats.org/officeDocument/2006/relationships" r:embed="rId325"/>
        <a:stretch>
          <a:fillRect/>
        </a:stretch>
      </xdr:blipFill>
      <xdr:spPr>
        <a:xfrm>
          <a:off x="6600825" y="233086275"/>
          <a:ext cx="866775" cy="1066800"/>
        </a:xfrm>
        <a:prstGeom prst="rect">
          <a:avLst/>
        </a:prstGeom>
        <a:ln w="9525">
          <a:solidFill>
            <a:srgbClr val="000000"/>
          </a:solidFill>
          <a:prstDash val="solid"/>
        </a:ln>
      </xdr:spPr>
    </xdr:pic>
    <xdr:clientData/>
  </xdr:twoCellAnchor>
  <xdr:twoCellAnchor>
    <xdr:from>
      <xdr:col>4</xdr:col>
      <xdr:colOff>0</xdr:colOff>
      <xdr:row>78</xdr:row>
      <xdr:rowOff>0</xdr:rowOff>
    </xdr:from>
    <xdr:to>
      <xdr:col>5</xdr:col>
      <xdr:colOff>0</xdr:colOff>
      <xdr:row>79</xdr:row>
      <xdr:rowOff>0</xdr:rowOff>
    </xdr:to>
    <xdr:pic>
      <xdr:nvPicPr>
        <xdr:cNvPr id="743" name="Имя " descr="Descr "/>
        <xdr:cNvPicPr>
          <a:picLocks noChangeAspect="1"/>
        </xdr:cNvPicPr>
      </xdr:nvPicPr>
      <xdr:blipFill>
        <a:blip xmlns:r="http://schemas.openxmlformats.org/officeDocument/2006/relationships" r:embed="rId326"/>
        <a:stretch>
          <a:fillRect/>
        </a:stretch>
      </xdr:blipFill>
      <xdr:spPr>
        <a:xfrm>
          <a:off x="6600825" y="123815475"/>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604" name="Имя " descr="Descr "/>
        <xdr:cNvPicPr>
          <a:picLocks noChangeAspect="1"/>
        </xdr:cNvPicPr>
      </xdr:nvPicPr>
      <xdr:blipFill>
        <a:blip xmlns:r="http://schemas.openxmlformats.org/officeDocument/2006/relationships" r:embed="rId327"/>
        <a:stretch>
          <a:fillRect/>
        </a:stretch>
      </xdr:blipFill>
      <xdr:spPr>
        <a:xfrm>
          <a:off x="6600825" y="130159125"/>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744" name="Имя " descr="Descr "/>
        <xdr:cNvPicPr>
          <a:picLocks noChangeAspect="1"/>
        </xdr:cNvPicPr>
      </xdr:nvPicPr>
      <xdr:blipFill>
        <a:blip xmlns:r="http://schemas.openxmlformats.org/officeDocument/2006/relationships" r:embed="rId328"/>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657" name="Имя " descr="Descr "/>
        <xdr:cNvPicPr>
          <a:picLocks noChangeAspect="1"/>
        </xdr:cNvPicPr>
      </xdr:nvPicPr>
      <xdr:blipFill>
        <a:blip xmlns:r="http://schemas.openxmlformats.org/officeDocument/2006/relationships" r:embed="rId329"/>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747" name="Имя " descr="Descr "/>
        <xdr:cNvPicPr>
          <a:picLocks noChangeAspect="1"/>
        </xdr:cNvPicPr>
      </xdr:nvPicPr>
      <xdr:blipFill>
        <a:blip xmlns:r="http://schemas.openxmlformats.org/officeDocument/2006/relationships" r:embed="rId330"/>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748" name="Имя " descr="Descr "/>
        <xdr:cNvPicPr>
          <a:picLocks noChangeAspect="1"/>
        </xdr:cNvPicPr>
      </xdr:nvPicPr>
      <xdr:blipFill>
        <a:blip xmlns:r="http://schemas.openxmlformats.org/officeDocument/2006/relationships" r:embed="rId331"/>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764" name="Имя " descr="Descr "/>
        <xdr:cNvPicPr>
          <a:picLocks noChangeAspect="1"/>
        </xdr:cNvPicPr>
      </xdr:nvPicPr>
      <xdr:blipFill>
        <a:blip xmlns:r="http://schemas.openxmlformats.org/officeDocument/2006/relationships" r:embed="rId332"/>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765" name="Имя " descr="Descr "/>
        <xdr:cNvPicPr>
          <a:picLocks noChangeAspect="1"/>
        </xdr:cNvPicPr>
      </xdr:nvPicPr>
      <xdr:blipFill>
        <a:blip xmlns:r="http://schemas.openxmlformats.org/officeDocument/2006/relationships" r:embed="rId333"/>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770" name="Имя " descr="Descr "/>
        <xdr:cNvPicPr>
          <a:picLocks noChangeAspect="1"/>
        </xdr:cNvPicPr>
      </xdr:nvPicPr>
      <xdr:blipFill>
        <a:blip xmlns:r="http://schemas.openxmlformats.org/officeDocument/2006/relationships" r:embed="rId334"/>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327</xdr:row>
      <xdr:rowOff>0</xdr:rowOff>
    </xdr:from>
    <xdr:to>
      <xdr:col>5</xdr:col>
      <xdr:colOff>0</xdr:colOff>
      <xdr:row>328</xdr:row>
      <xdr:rowOff>0</xdr:rowOff>
    </xdr:to>
    <xdr:pic>
      <xdr:nvPicPr>
        <xdr:cNvPr id="771" name="Имя " descr="Descr "/>
        <xdr:cNvPicPr>
          <a:picLocks noChangeAspect="1"/>
        </xdr:cNvPicPr>
      </xdr:nvPicPr>
      <xdr:blipFill>
        <a:blip xmlns:r="http://schemas.openxmlformats.org/officeDocument/2006/relationships" r:embed="rId335"/>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384</xdr:row>
      <xdr:rowOff>9524</xdr:rowOff>
    </xdr:from>
    <xdr:to>
      <xdr:col>5</xdr:col>
      <xdr:colOff>0</xdr:colOff>
      <xdr:row>384</xdr:row>
      <xdr:rowOff>1066799</xdr:rowOff>
    </xdr:to>
    <xdr:pic>
      <xdr:nvPicPr>
        <xdr:cNvPr id="777" name="Имя " descr="Descr "/>
        <xdr:cNvPicPr>
          <a:picLocks noChangeAspect="1"/>
        </xdr:cNvPicPr>
      </xdr:nvPicPr>
      <xdr:blipFill>
        <a:blip xmlns:r="http://schemas.openxmlformats.org/officeDocument/2006/relationships" r:embed="rId336"/>
        <a:stretch>
          <a:fillRect/>
        </a:stretch>
      </xdr:blipFill>
      <xdr:spPr>
        <a:xfrm>
          <a:off x="6505575" y="3905249"/>
          <a:ext cx="866775" cy="1057275"/>
        </a:xfrm>
        <a:prstGeom prst="rect">
          <a:avLst/>
        </a:prstGeom>
        <a:ln w="9525">
          <a:solidFill>
            <a:srgbClr val="000000"/>
          </a:solidFill>
          <a:prstDash val="solid"/>
        </a:ln>
      </xdr:spPr>
    </xdr:pic>
    <xdr:clientData/>
  </xdr:twoCellAnchor>
  <xdr:twoCellAnchor>
    <xdr:from>
      <xdr:col>4</xdr:col>
      <xdr:colOff>0</xdr:colOff>
      <xdr:row>383</xdr:row>
      <xdr:rowOff>0</xdr:rowOff>
    </xdr:from>
    <xdr:to>
      <xdr:col>5</xdr:col>
      <xdr:colOff>0</xdr:colOff>
      <xdr:row>384</xdr:row>
      <xdr:rowOff>0</xdr:rowOff>
    </xdr:to>
    <xdr:pic>
      <xdr:nvPicPr>
        <xdr:cNvPr id="778" name="Имя " descr="Descr "/>
        <xdr:cNvPicPr>
          <a:picLocks noChangeAspect="1"/>
        </xdr:cNvPicPr>
      </xdr:nvPicPr>
      <xdr:blipFill>
        <a:blip xmlns:r="http://schemas.openxmlformats.org/officeDocument/2006/relationships" r:embed="rId337"/>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151</xdr:row>
      <xdr:rowOff>0</xdr:rowOff>
    </xdr:from>
    <xdr:to>
      <xdr:col>5</xdr:col>
      <xdr:colOff>0</xdr:colOff>
      <xdr:row>152</xdr:row>
      <xdr:rowOff>0</xdr:rowOff>
    </xdr:to>
    <xdr:pic>
      <xdr:nvPicPr>
        <xdr:cNvPr id="779" name="Имя " descr="Descr "/>
        <xdr:cNvPicPr>
          <a:picLocks noChangeAspect="1"/>
        </xdr:cNvPicPr>
      </xdr:nvPicPr>
      <xdr:blipFill>
        <a:blip xmlns:r="http://schemas.openxmlformats.org/officeDocument/2006/relationships" r:embed="rId338"/>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153</xdr:row>
      <xdr:rowOff>0</xdr:rowOff>
    </xdr:from>
    <xdr:to>
      <xdr:col>5</xdr:col>
      <xdr:colOff>0</xdr:colOff>
      <xdr:row>154</xdr:row>
      <xdr:rowOff>0</xdr:rowOff>
    </xdr:to>
    <xdr:pic>
      <xdr:nvPicPr>
        <xdr:cNvPr id="787" name="Имя " descr="Descr "/>
        <xdr:cNvPicPr>
          <a:picLocks noChangeAspect="1"/>
        </xdr:cNvPicPr>
      </xdr:nvPicPr>
      <xdr:blipFill>
        <a:blip xmlns:r="http://schemas.openxmlformats.org/officeDocument/2006/relationships" r:embed="rId339"/>
        <a:stretch>
          <a:fillRect/>
        </a:stretch>
      </xdr:blipFill>
      <xdr:spPr>
        <a:xfrm>
          <a:off x="6600825" y="45920025"/>
          <a:ext cx="866775" cy="1066800"/>
        </a:xfrm>
        <a:prstGeom prst="rect">
          <a:avLst/>
        </a:prstGeom>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803" name="Имя " descr="Descr "/>
        <xdr:cNvPicPr>
          <a:picLocks noChangeAspect="1"/>
        </xdr:cNvPicPr>
      </xdr:nvPicPr>
      <xdr:blipFill>
        <a:blip xmlns:r="http://schemas.openxmlformats.org/officeDocument/2006/relationships" r:embed="rId340"/>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537" name="Имя " descr="Descr "/>
        <xdr:cNvPicPr>
          <a:picLocks noChangeAspect="1"/>
        </xdr:cNvPicPr>
      </xdr:nvPicPr>
      <xdr:blipFill>
        <a:blip xmlns:r="http://schemas.openxmlformats.org/officeDocument/2006/relationships" r:embed="rId341"/>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181</xdr:row>
      <xdr:rowOff>0</xdr:rowOff>
    </xdr:from>
    <xdr:to>
      <xdr:col>5</xdr:col>
      <xdr:colOff>0</xdr:colOff>
      <xdr:row>182</xdr:row>
      <xdr:rowOff>0</xdr:rowOff>
    </xdr:to>
    <xdr:pic>
      <xdr:nvPicPr>
        <xdr:cNvPr id="538" name="Имя " descr="Descr "/>
        <xdr:cNvPicPr>
          <a:picLocks noChangeAspect="1"/>
        </xdr:cNvPicPr>
      </xdr:nvPicPr>
      <xdr:blipFill>
        <a:blip xmlns:r="http://schemas.openxmlformats.org/officeDocument/2006/relationships" r:embed="rId342"/>
        <a:stretch>
          <a:fillRect/>
        </a:stretch>
      </xdr:blipFill>
      <xdr:spPr>
        <a:xfrm>
          <a:off x="6600825" y="40928925"/>
          <a:ext cx="866775" cy="1066800"/>
        </a:xfrm>
        <a:prstGeom prst="rect">
          <a:avLst/>
        </a:prstGeom>
        <a:ln w="9525">
          <a:solidFill>
            <a:srgbClr val="000000"/>
          </a:solidFill>
          <a:prstDash val="solid"/>
        </a:ln>
      </xdr:spPr>
    </xdr:pic>
    <xdr:clientData/>
  </xdr:twoCellAnchor>
  <xdr:twoCellAnchor>
    <xdr:from>
      <xdr:col>4</xdr:col>
      <xdr:colOff>0</xdr:colOff>
      <xdr:row>119</xdr:row>
      <xdr:rowOff>0</xdr:rowOff>
    </xdr:from>
    <xdr:to>
      <xdr:col>5</xdr:col>
      <xdr:colOff>0</xdr:colOff>
      <xdr:row>120</xdr:row>
      <xdr:rowOff>0</xdr:rowOff>
    </xdr:to>
    <xdr:pic>
      <xdr:nvPicPr>
        <xdr:cNvPr id="692" name="Имя " descr="Descr "/>
        <xdr:cNvPicPr>
          <a:picLocks noChangeAspect="1"/>
        </xdr:cNvPicPr>
      </xdr:nvPicPr>
      <xdr:blipFill>
        <a:blip xmlns:r="http://schemas.openxmlformats.org/officeDocument/2006/relationships" r:embed="rId343"/>
        <a:stretch>
          <a:fillRect/>
        </a:stretch>
      </xdr:blipFill>
      <xdr:spPr>
        <a:xfrm>
          <a:off x="6600825" y="69399150"/>
          <a:ext cx="866775" cy="1066800"/>
        </a:xfrm>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804" name="Имя " descr="Descr "/>
        <xdr:cNvPicPr>
          <a:picLocks noChangeAspect="1"/>
        </xdr:cNvPicPr>
      </xdr:nvPicPr>
      <xdr:blipFill>
        <a:blip xmlns:r="http://schemas.openxmlformats.org/officeDocument/2006/relationships" r:embed="rId344"/>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503</xdr:row>
      <xdr:rowOff>0</xdr:rowOff>
    </xdr:from>
    <xdr:to>
      <xdr:col>5</xdr:col>
      <xdr:colOff>0</xdr:colOff>
      <xdr:row>504</xdr:row>
      <xdr:rowOff>0</xdr:rowOff>
    </xdr:to>
    <xdr:pic>
      <xdr:nvPicPr>
        <xdr:cNvPr id="805" name="Имя " descr="Descr "/>
        <xdr:cNvPicPr>
          <a:picLocks noChangeAspect="1"/>
        </xdr:cNvPicPr>
      </xdr:nvPicPr>
      <xdr:blipFill>
        <a:blip xmlns:r="http://schemas.openxmlformats.org/officeDocument/2006/relationships" r:embed="rId345"/>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171</xdr:row>
      <xdr:rowOff>0</xdr:rowOff>
    </xdr:from>
    <xdr:to>
      <xdr:col>5</xdr:col>
      <xdr:colOff>0</xdr:colOff>
      <xdr:row>172</xdr:row>
      <xdr:rowOff>0</xdr:rowOff>
    </xdr:to>
    <xdr:pic>
      <xdr:nvPicPr>
        <xdr:cNvPr id="807" name="Имя " descr="Descr "/>
        <xdr:cNvPicPr>
          <a:picLocks noChangeAspect="1"/>
        </xdr:cNvPicPr>
      </xdr:nvPicPr>
      <xdr:blipFill>
        <a:blip xmlns:r="http://schemas.openxmlformats.org/officeDocument/2006/relationships" r:embed="rId346"/>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808" name="Имя " descr="Descr "/>
        <xdr:cNvPicPr>
          <a:picLocks noChangeAspect="1"/>
        </xdr:cNvPicPr>
      </xdr:nvPicPr>
      <xdr:blipFill>
        <a:blip xmlns:r="http://schemas.openxmlformats.org/officeDocument/2006/relationships" r:embed="rId347"/>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809" name="Имя " descr="Descr "/>
        <xdr:cNvPicPr>
          <a:picLocks noChangeAspect="1"/>
        </xdr:cNvPicPr>
      </xdr:nvPicPr>
      <xdr:blipFill>
        <a:blip xmlns:r="http://schemas.openxmlformats.org/officeDocument/2006/relationships" r:embed="rId348"/>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810" name="Имя " descr="Descr "/>
        <xdr:cNvPicPr>
          <a:picLocks noChangeAspect="1"/>
        </xdr:cNvPicPr>
      </xdr:nvPicPr>
      <xdr:blipFill>
        <a:blip xmlns:r="http://schemas.openxmlformats.org/officeDocument/2006/relationships" r:embed="rId349"/>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185</xdr:row>
      <xdr:rowOff>962025</xdr:rowOff>
    </xdr:to>
    <xdr:pic>
      <xdr:nvPicPr>
        <xdr:cNvPr id="573" name="Имя " descr="Descr "/>
        <xdr:cNvPicPr>
          <a:picLocks noChangeAspect="1"/>
        </xdr:cNvPicPr>
      </xdr:nvPicPr>
      <xdr:blipFill>
        <a:blip xmlns:r="http://schemas.openxmlformats.org/officeDocument/2006/relationships" r:embed="rId350"/>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565" name="Имя " descr="Descr "/>
        <xdr:cNvPicPr>
          <a:picLocks noChangeAspect="1"/>
        </xdr:cNvPicPr>
      </xdr:nvPicPr>
      <xdr:blipFill>
        <a:blip xmlns:r="http://schemas.openxmlformats.org/officeDocument/2006/relationships" r:embed="rId351"/>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517" name="Имя " descr="Descr "/>
        <xdr:cNvPicPr>
          <a:picLocks noChangeAspect="1"/>
        </xdr:cNvPicPr>
      </xdr:nvPicPr>
      <xdr:blipFill>
        <a:blip xmlns:r="http://schemas.openxmlformats.org/officeDocument/2006/relationships" r:embed="rId352"/>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524" name="Имя " descr="Descr "/>
        <xdr:cNvPicPr>
          <a:picLocks noChangeAspect="1"/>
        </xdr:cNvPicPr>
      </xdr:nvPicPr>
      <xdr:blipFill>
        <a:blip xmlns:r="http://schemas.openxmlformats.org/officeDocument/2006/relationships" r:embed="rId353"/>
        <a:stretch>
          <a:fillRect/>
        </a:stretch>
      </xdr:blipFill>
      <xdr:spPr>
        <a:xfrm>
          <a:off x="6505575" y="2486025"/>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574" name="Имя " descr="Descr "/>
        <xdr:cNvPicPr>
          <a:picLocks noChangeAspect="1"/>
        </xdr:cNvPicPr>
      </xdr:nvPicPr>
      <xdr:blipFill>
        <a:blip xmlns:r="http://schemas.openxmlformats.org/officeDocument/2006/relationships" r:embed="rId354"/>
        <a:stretch>
          <a:fillRect/>
        </a:stretch>
      </xdr:blipFill>
      <xdr:spPr>
        <a:xfrm>
          <a:off x="6505575" y="3552825"/>
          <a:ext cx="866775" cy="1066800"/>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576" name="Имя " descr="Descr "/>
        <xdr:cNvPicPr>
          <a:picLocks noChangeAspect="1"/>
        </xdr:cNvPicPr>
      </xdr:nvPicPr>
      <xdr:blipFill>
        <a:blip xmlns:r="http://schemas.openxmlformats.org/officeDocument/2006/relationships" r:embed="rId355"/>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52</xdr:row>
      <xdr:rowOff>0</xdr:rowOff>
    </xdr:from>
    <xdr:to>
      <xdr:col>5</xdr:col>
      <xdr:colOff>0</xdr:colOff>
      <xdr:row>53</xdr:row>
      <xdr:rowOff>0</xdr:rowOff>
    </xdr:to>
    <xdr:pic>
      <xdr:nvPicPr>
        <xdr:cNvPr id="585" name="Имя " descr="Descr "/>
        <xdr:cNvPicPr>
          <a:picLocks noChangeAspect="1"/>
        </xdr:cNvPicPr>
      </xdr:nvPicPr>
      <xdr:blipFill>
        <a:blip xmlns:r="http://schemas.openxmlformats.org/officeDocument/2006/relationships" r:embed="rId356"/>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596" name="Имя " descr="Descr "/>
        <xdr:cNvPicPr>
          <a:picLocks noChangeAspect="1"/>
        </xdr:cNvPicPr>
      </xdr:nvPicPr>
      <xdr:blipFill>
        <a:blip xmlns:r="http://schemas.openxmlformats.org/officeDocument/2006/relationships" r:embed="rId357"/>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54</xdr:row>
      <xdr:rowOff>0</xdr:rowOff>
    </xdr:from>
    <xdr:to>
      <xdr:col>5</xdr:col>
      <xdr:colOff>0</xdr:colOff>
      <xdr:row>55</xdr:row>
      <xdr:rowOff>0</xdr:rowOff>
    </xdr:to>
    <xdr:pic>
      <xdr:nvPicPr>
        <xdr:cNvPr id="598" name="Имя " descr="Descr "/>
        <xdr:cNvPicPr>
          <a:picLocks noChangeAspect="1"/>
        </xdr:cNvPicPr>
      </xdr:nvPicPr>
      <xdr:blipFill>
        <a:blip xmlns:r="http://schemas.openxmlformats.org/officeDocument/2006/relationships" r:embed="rId358"/>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611" name="Имя " descr="Descr "/>
        <xdr:cNvPicPr>
          <a:picLocks noChangeAspect="1"/>
        </xdr:cNvPicPr>
      </xdr:nvPicPr>
      <xdr:blipFill>
        <a:blip xmlns:r="http://schemas.openxmlformats.org/officeDocument/2006/relationships" r:embed="rId359"/>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109</xdr:row>
      <xdr:rowOff>0</xdr:rowOff>
    </xdr:from>
    <xdr:to>
      <xdr:col>5</xdr:col>
      <xdr:colOff>0</xdr:colOff>
      <xdr:row>110</xdr:row>
      <xdr:rowOff>0</xdr:rowOff>
    </xdr:to>
    <xdr:pic>
      <xdr:nvPicPr>
        <xdr:cNvPr id="454" name="Имя " descr="Descr "/>
        <xdr:cNvPicPr>
          <a:picLocks noChangeAspect="1"/>
        </xdr:cNvPicPr>
      </xdr:nvPicPr>
      <xdr:blipFill>
        <a:blip xmlns:r="http://schemas.openxmlformats.org/officeDocument/2006/relationships" r:embed="rId360"/>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460" name="Имя " descr="Descr "/>
        <xdr:cNvPicPr>
          <a:picLocks noChangeAspect="1"/>
        </xdr:cNvPicPr>
      </xdr:nvPicPr>
      <xdr:blipFill>
        <a:blip xmlns:r="http://schemas.openxmlformats.org/officeDocument/2006/relationships" r:embed="rId361"/>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303</xdr:row>
      <xdr:rowOff>0</xdr:rowOff>
    </xdr:from>
    <xdr:to>
      <xdr:col>5</xdr:col>
      <xdr:colOff>0</xdr:colOff>
      <xdr:row>304</xdr:row>
      <xdr:rowOff>0</xdr:rowOff>
    </xdr:to>
    <xdr:pic>
      <xdr:nvPicPr>
        <xdr:cNvPr id="554" name="Имя " descr="Descr "/>
        <xdr:cNvPicPr>
          <a:picLocks noChangeAspect="1"/>
        </xdr:cNvPicPr>
      </xdr:nvPicPr>
      <xdr:blipFill>
        <a:blip xmlns:r="http://schemas.openxmlformats.org/officeDocument/2006/relationships" r:embed="rId362"/>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630" name="Имя " descr="Descr "/>
        <xdr:cNvPicPr>
          <a:picLocks noChangeAspect="1"/>
        </xdr:cNvPicPr>
      </xdr:nvPicPr>
      <xdr:blipFill>
        <a:blip xmlns:r="http://schemas.openxmlformats.org/officeDocument/2006/relationships" r:embed="rId363"/>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184</xdr:row>
      <xdr:rowOff>0</xdr:rowOff>
    </xdr:from>
    <xdr:to>
      <xdr:col>5</xdr:col>
      <xdr:colOff>0</xdr:colOff>
      <xdr:row>185</xdr:row>
      <xdr:rowOff>0</xdr:rowOff>
    </xdr:to>
    <xdr:pic>
      <xdr:nvPicPr>
        <xdr:cNvPr id="453" name="Имя " descr="Descr "/>
        <xdr:cNvPicPr>
          <a:picLocks noChangeAspect="1"/>
        </xdr:cNvPicPr>
      </xdr:nvPicPr>
      <xdr:blipFill>
        <a:blip xmlns:r="http://schemas.openxmlformats.org/officeDocument/2006/relationships" r:embed="rId364"/>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38</xdr:row>
      <xdr:rowOff>0</xdr:rowOff>
    </xdr:from>
    <xdr:to>
      <xdr:col>5</xdr:col>
      <xdr:colOff>0</xdr:colOff>
      <xdr:row>39</xdr:row>
      <xdr:rowOff>0</xdr:rowOff>
    </xdr:to>
    <xdr:pic>
      <xdr:nvPicPr>
        <xdr:cNvPr id="741" name="Имя " descr="Descr "/>
        <xdr:cNvPicPr>
          <a:picLocks noChangeAspect="1"/>
        </xdr:cNvPicPr>
      </xdr:nvPicPr>
      <xdr:blipFill>
        <a:blip xmlns:r="http://schemas.openxmlformats.org/officeDocument/2006/relationships" r:embed="rId365"/>
        <a:stretch>
          <a:fillRect/>
        </a:stretch>
      </xdr:blipFill>
      <xdr:spPr>
        <a:xfrm>
          <a:off x="6600825" y="137893425"/>
          <a:ext cx="8667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742" name="Имя " descr="Descr "/>
        <xdr:cNvPicPr>
          <a:picLocks noChangeAspect="1"/>
        </xdr:cNvPicPr>
      </xdr:nvPicPr>
      <xdr:blipFill>
        <a:blip xmlns:r="http://schemas.openxmlformats.org/officeDocument/2006/relationships" r:embed="rId366"/>
        <a:stretch>
          <a:fillRect/>
        </a:stretch>
      </xdr:blipFill>
      <xdr:spPr>
        <a:xfrm>
          <a:off x="6600825" y="138960225"/>
          <a:ext cx="866775" cy="1066800"/>
        </a:xfrm>
        <a:prstGeom prst="rect">
          <a:avLst/>
        </a:prstGeom>
        <a:ln w="9525">
          <a:solidFill>
            <a:srgbClr val="000000"/>
          </a:solidFill>
          <a:prstDash val="solid"/>
        </a:ln>
      </xdr:spPr>
    </xdr:pic>
    <xdr:clientData/>
  </xdr:twoCellAnchor>
  <xdr:twoCellAnchor>
    <xdr:from>
      <xdr:col>4</xdr:col>
      <xdr:colOff>0</xdr:colOff>
      <xdr:row>40</xdr:row>
      <xdr:rowOff>0</xdr:rowOff>
    </xdr:from>
    <xdr:to>
      <xdr:col>5</xdr:col>
      <xdr:colOff>0</xdr:colOff>
      <xdr:row>41</xdr:row>
      <xdr:rowOff>0</xdr:rowOff>
    </xdr:to>
    <xdr:pic>
      <xdr:nvPicPr>
        <xdr:cNvPr id="753" name="Имя " descr="Descr "/>
        <xdr:cNvPicPr>
          <a:picLocks noChangeAspect="1"/>
        </xdr:cNvPicPr>
      </xdr:nvPicPr>
      <xdr:blipFill>
        <a:blip xmlns:r="http://schemas.openxmlformats.org/officeDocument/2006/relationships" r:embed="rId367"/>
        <a:stretch>
          <a:fillRect/>
        </a:stretch>
      </xdr:blipFill>
      <xdr:spPr>
        <a:xfrm>
          <a:off x="6600825" y="140027025"/>
          <a:ext cx="8667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773" name="Имя " descr="Descr "/>
        <xdr:cNvPicPr>
          <a:picLocks noChangeAspect="1"/>
        </xdr:cNvPicPr>
      </xdr:nvPicPr>
      <xdr:blipFill>
        <a:blip xmlns:r="http://schemas.openxmlformats.org/officeDocument/2006/relationships" r:embed="rId368"/>
        <a:stretch>
          <a:fillRect/>
        </a:stretch>
      </xdr:blipFill>
      <xdr:spPr>
        <a:xfrm>
          <a:off x="6600825" y="141093825"/>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774" name="Имя " descr="Descr "/>
        <xdr:cNvPicPr>
          <a:picLocks noChangeAspect="1"/>
        </xdr:cNvPicPr>
      </xdr:nvPicPr>
      <xdr:blipFill>
        <a:blip xmlns:r="http://schemas.openxmlformats.org/officeDocument/2006/relationships" r:embed="rId369"/>
        <a:stretch>
          <a:fillRect/>
        </a:stretch>
      </xdr:blipFill>
      <xdr:spPr>
        <a:xfrm>
          <a:off x="6600825" y="142160625"/>
          <a:ext cx="866775" cy="1066800"/>
        </a:xfrm>
        <a:prstGeom prst="rect">
          <a:avLst/>
        </a:prstGeom>
        <a:ln w="9525">
          <a:solidFill>
            <a:srgbClr val="000000"/>
          </a:solidFill>
          <a:prstDash val="solid"/>
        </a:ln>
      </xdr:spPr>
    </xdr:pic>
    <xdr:clientData/>
  </xdr:twoCellAnchor>
  <xdr:twoCellAnchor>
    <xdr:from>
      <xdr:col>4</xdr:col>
      <xdr:colOff>0</xdr:colOff>
      <xdr:row>43</xdr:row>
      <xdr:rowOff>0</xdr:rowOff>
    </xdr:from>
    <xdr:to>
      <xdr:col>5</xdr:col>
      <xdr:colOff>0</xdr:colOff>
      <xdr:row>44</xdr:row>
      <xdr:rowOff>0</xdr:rowOff>
    </xdr:to>
    <xdr:pic>
      <xdr:nvPicPr>
        <xdr:cNvPr id="775" name="Имя " descr="Descr "/>
        <xdr:cNvPicPr>
          <a:picLocks noChangeAspect="1"/>
        </xdr:cNvPicPr>
      </xdr:nvPicPr>
      <xdr:blipFill>
        <a:blip xmlns:r="http://schemas.openxmlformats.org/officeDocument/2006/relationships" r:embed="rId370"/>
        <a:stretch>
          <a:fillRect/>
        </a:stretch>
      </xdr:blipFill>
      <xdr:spPr>
        <a:xfrm>
          <a:off x="6600825" y="143227425"/>
          <a:ext cx="866775" cy="1066800"/>
        </a:xfrm>
        <a:prstGeom prst="rect">
          <a:avLst/>
        </a:prstGeom>
        <a:ln w="9525">
          <a:solidFill>
            <a:srgbClr val="000000"/>
          </a:solidFill>
          <a:prstDash val="solid"/>
        </a:ln>
      </xdr:spPr>
    </xdr:pic>
    <xdr:clientData/>
  </xdr:twoCellAnchor>
  <xdr:twoCellAnchor>
    <xdr:from>
      <xdr:col>4</xdr:col>
      <xdr:colOff>0</xdr:colOff>
      <xdr:row>244</xdr:row>
      <xdr:rowOff>0</xdr:rowOff>
    </xdr:from>
    <xdr:to>
      <xdr:col>5</xdr:col>
      <xdr:colOff>0</xdr:colOff>
      <xdr:row>245</xdr:row>
      <xdr:rowOff>0</xdr:rowOff>
    </xdr:to>
    <xdr:pic>
      <xdr:nvPicPr>
        <xdr:cNvPr id="464" name="Имя " descr="Descr "/>
        <xdr:cNvPicPr>
          <a:picLocks noChangeAspect="1"/>
        </xdr:cNvPicPr>
      </xdr:nvPicPr>
      <xdr:blipFill>
        <a:blip xmlns:r="http://schemas.openxmlformats.org/officeDocument/2006/relationships" r:embed="rId371"/>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245</xdr:row>
      <xdr:rowOff>0</xdr:rowOff>
    </xdr:from>
    <xdr:to>
      <xdr:col>5</xdr:col>
      <xdr:colOff>0</xdr:colOff>
      <xdr:row>246</xdr:row>
      <xdr:rowOff>0</xdr:rowOff>
    </xdr:to>
    <xdr:pic>
      <xdr:nvPicPr>
        <xdr:cNvPr id="474" name="Имя " descr="Descr "/>
        <xdr:cNvPicPr>
          <a:picLocks noChangeAspect="1"/>
        </xdr:cNvPicPr>
      </xdr:nvPicPr>
      <xdr:blipFill>
        <a:blip xmlns:r="http://schemas.openxmlformats.org/officeDocument/2006/relationships" r:embed="rId372"/>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687" name="Имя " descr="Descr "/>
        <xdr:cNvPicPr>
          <a:picLocks noChangeAspect="1"/>
        </xdr:cNvPicPr>
      </xdr:nvPicPr>
      <xdr:blipFill>
        <a:blip xmlns:r="http://schemas.openxmlformats.org/officeDocument/2006/relationships" r:embed="rId373"/>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5</xdr:col>
      <xdr:colOff>0</xdr:colOff>
      <xdr:row>35</xdr:row>
      <xdr:rowOff>0</xdr:rowOff>
    </xdr:to>
    <xdr:pic>
      <xdr:nvPicPr>
        <xdr:cNvPr id="688" name="Имя " descr="Descr "/>
        <xdr:cNvPicPr>
          <a:picLocks noChangeAspect="1"/>
        </xdr:cNvPicPr>
      </xdr:nvPicPr>
      <xdr:blipFill>
        <a:blip xmlns:r="http://schemas.openxmlformats.org/officeDocument/2006/relationships" r:embed="rId374"/>
        <a:stretch>
          <a:fillRect/>
        </a:stretch>
      </xdr:blipFill>
      <xdr:spPr>
        <a:xfrm>
          <a:off x="6600825" y="148028025"/>
          <a:ext cx="866775" cy="1066800"/>
        </a:xfrm>
        <a:prstGeom prst="rect">
          <a:avLst/>
        </a:prstGeom>
        <a:ln w="9525">
          <a:solidFill>
            <a:srgbClr val="000000"/>
          </a:solidFill>
          <a:prstDash val="solid"/>
        </a:ln>
      </xdr:spPr>
    </xdr:pic>
    <xdr:clientData/>
  </xdr:twoCellAnchor>
  <xdr:twoCellAnchor>
    <xdr:from>
      <xdr:col>4</xdr:col>
      <xdr:colOff>0</xdr:colOff>
      <xdr:row>35</xdr:row>
      <xdr:rowOff>0</xdr:rowOff>
    </xdr:from>
    <xdr:to>
      <xdr:col>5</xdr:col>
      <xdr:colOff>0</xdr:colOff>
      <xdr:row>36</xdr:row>
      <xdr:rowOff>0</xdr:rowOff>
    </xdr:to>
    <xdr:pic>
      <xdr:nvPicPr>
        <xdr:cNvPr id="701" name="Имя " descr="Descr "/>
        <xdr:cNvPicPr>
          <a:picLocks noChangeAspect="1"/>
        </xdr:cNvPicPr>
      </xdr:nvPicPr>
      <xdr:blipFill>
        <a:blip xmlns:r="http://schemas.openxmlformats.org/officeDocument/2006/relationships" r:embed="rId375"/>
        <a:stretch>
          <a:fillRect/>
        </a:stretch>
      </xdr:blipFill>
      <xdr:spPr>
        <a:xfrm>
          <a:off x="6600825" y="149094825"/>
          <a:ext cx="866775" cy="1066800"/>
        </a:xfrm>
        <a:prstGeom prst="rect">
          <a:avLst/>
        </a:prstGeom>
        <a:ln w="9525">
          <a:solidFill>
            <a:srgbClr val="000000"/>
          </a:solidFill>
          <a:prstDash val="solid"/>
        </a:ln>
      </xdr:spPr>
    </xdr:pic>
    <xdr:clientData/>
  </xdr:twoCellAnchor>
  <xdr:twoCellAnchor>
    <xdr:from>
      <xdr:col>4</xdr:col>
      <xdr:colOff>0</xdr:colOff>
      <xdr:row>36</xdr:row>
      <xdr:rowOff>0</xdr:rowOff>
    </xdr:from>
    <xdr:to>
      <xdr:col>5</xdr:col>
      <xdr:colOff>0</xdr:colOff>
      <xdr:row>37</xdr:row>
      <xdr:rowOff>0</xdr:rowOff>
    </xdr:to>
    <xdr:pic>
      <xdr:nvPicPr>
        <xdr:cNvPr id="729" name="Имя " descr="Descr "/>
        <xdr:cNvPicPr>
          <a:picLocks noChangeAspect="1"/>
        </xdr:cNvPicPr>
      </xdr:nvPicPr>
      <xdr:blipFill>
        <a:blip xmlns:r="http://schemas.openxmlformats.org/officeDocument/2006/relationships" r:embed="rId376"/>
        <a:stretch>
          <a:fillRect/>
        </a:stretch>
      </xdr:blipFill>
      <xdr:spPr>
        <a:xfrm>
          <a:off x="6600825" y="150161625"/>
          <a:ext cx="866775" cy="1066800"/>
        </a:xfrm>
        <a:prstGeom prst="rect">
          <a:avLst/>
        </a:prstGeom>
        <a:ln w="9525">
          <a:solidFill>
            <a:srgbClr val="000000"/>
          </a:solidFill>
          <a:prstDash val="solid"/>
        </a:ln>
      </xdr:spPr>
    </xdr:pic>
    <xdr:clientData/>
  </xdr:twoCellAnchor>
  <xdr:twoCellAnchor>
    <xdr:from>
      <xdr:col>4</xdr:col>
      <xdr:colOff>0</xdr:colOff>
      <xdr:row>45</xdr:row>
      <xdr:rowOff>0</xdr:rowOff>
    </xdr:from>
    <xdr:to>
      <xdr:col>5</xdr:col>
      <xdr:colOff>0</xdr:colOff>
      <xdr:row>46</xdr:row>
      <xdr:rowOff>0</xdr:rowOff>
    </xdr:to>
    <xdr:pic>
      <xdr:nvPicPr>
        <xdr:cNvPr id="738" name="Имя " descr="Descr "/>
        <xdr:cNvPicPr>
          <a:picLocks noChangeAspect="1"/>
        </xdr:cNvPicPr>
      </xdr:nvPicPr>
      <xdr:blipFill>
        <a:blip xmlns:r="http://schemas.openxmlformats.org/officeDocument/2006/relationships" r:embed="rId377"/>
        <a:stretch>
          <a:fillRect/>
        </a:stretch>
      </xdr:blipFill>
      <xdr:spPr>
        <a:xfrm>
          <a:off x="6600825" y="131930775"/>
          <a:ext cx="866775" cy="1066800"/>
        </a:xfrm>
        <a:prstGeom prst="rect">
          <a:avLst/>
        </a:prstGeom>
        <a:ln w="9525">
          <a:solidFill>
            <a:srgbClr val="000000"/>
          </a:solidFill>
          <a:prstDash val="solid"/>
        </a:ln>
      </xdr:spPr>
    </xdr:pic>
    <xdr:clientData/>
  </xdr:twoCellAnchor>
  <xdr:twoCellAnchor>
    <xdr:from>
      <xdr:col>4</xdr:col>
      <xdr:colOff>0</xdr:colOff>
      <xdr:row>46</xdr:row>
      <xdr:rowOff>0</xdr:rowOff>
    </xdr:from>
    <xdr:to>
      <xdr:col>5</xdr:col>
      <xdr:colOff>0</xdr:colOff>
      <xdr:row>47</xdr:row>
      <xdr:rowOff>0</xdr:rowOff>
    </xdr:to>
    <xdr:pic>
      <xdr:nvPicPr>
        <xdr:cNvPr id="739" name="Имя " descr="Descr "/>
        <xdr:cNvPicPr>
          <a:picLocks noChangeAspect="1"/>
        </xdr:cNvPicPr>
      </xdr:nvPicPr>
      <xdr:blipFill>
        <a:blip xmlns:r="http://schemas.openxmlformats.org/officeDocument/2006/relationships" r:embed="rId378"/>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47</xdr:row>
      <xdr:rowOff>0</xdr:rowOff>
    </xdr:from>
    <xdr:to>
      <xdr:col>5</xdr:col>
      <xdr:colOff>0</xdr:colOff>
      <xdr:row>48</xdr:row>
      <xdr:rowOff>0</xdr:rowOff>
    </xdr:to>
    <xdr:pic>
      <xdr:nvPicPr>
        <xdr:cNvPr id="776" name="Имя " descr="Descr "/>
        <xdr:cNvPicPr>
          <a:picLocks noChangeAspect="1"/>
        </xdr:cNvPicPr>
      </xdr:nvPicPr>
      <xdr:blipFill>
        <a:blip xmlns:r="http://schemas.openxmlformats.org/officeDocument/2006/relationships" r:embed="rId379"/>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780" name="Имя " descr="Descr "/>
        <xdr:cNvPicPr>
          <a:picLocks noChangeAspect="1"/>
        </xdr:cNvPicPr>
      </xdr:nvPicPr>
      <xdr:blipFill>
        <a:blip xmlns:r="http://schemas.openxmlformats.org/officeDocument/2006/relationships" r:embed="rId380"/>
        <a:stretch>
          <a:fillRect/>
        </a:stretch>
      </xdr:blipFill>
      <xdr:spPr>
        <a:xfrm>
          <a:off x="6600825" y="135131175"/>
          <a:ext cx="866775" cy="1066800"/>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781" name="Имя " descr="Descr "/>
        <xdr:cNvPicPr>
          <a:picLocks noChangeAspect="1"/>
        </xdr:cNvPicPr>
      </xdr:nvPicPr>
      <xdr:blipFill>
        <a:blip xmlns:r="http://schemas.openxmlformats.org/officeDocument/2006/relationships" r:embed="rId381"/>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191</xdr:row>
      <xdr:rowOff>0</xdr:rowOff>
    </xdr:from>
    <xdr:to>
      <xdr:col>5</xdr:col>
      <xdr:colOff>0</xdr:colOff>
      <xdr:row>192</xdr:row>
      <xdr:rowOff>0</xdr:rowOff>
    </xdr:to>
    <xdr:pic>
      <xdr:nvPicPr>
        <xdr:cNvPr id="782" name="Имя " descr="Descr "/>
        <xdr:cNvPicPr>
          <a:picLocks noChangeAspect="1"/>
        </xdr:cNvPicPr>
      </xdr:nvPicPr>
      <xdr:blipFill>
        <a:blip xmlns:r="http://schemas.openxmlformats.org/officeDocument/2006/relationships" r:embed="rId382"/>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378</xdr:row>
      <xdr:rowOff>0</xdr:rowOff>
    </xdr:from>
    <xdr:to>
      <xdr:col>5</xdr:col>
      <xdr:colOff>0</xdr:colOff>
      <xdr:row>379</xdr:row>
      <xdr:rowOff>0</xdr:rowOff>
    </xdr:to>
    <xdr:pic>
      <xdr:nvPicPr>
        <xdr:cNvPr id="719" name="Имя " descr="Descr "/>
        <xdr:cNvPicPr>
          <a:picLocks noChangeAspect="1"/>
        </xdr:cNvPicPr>
      </xdr:nvPicPr>
      <xdr:blipFill>
        <a:blip xmlns:r="http://schemas.openxmlformats.org/officeDocument/2006/relationships" r:embed="rId383"/>
        <a:stretch>
          <a:fillRect/>
        </a:stretch>
      </xdr:blipFill>
      <xdr:spPr>
        <a:xfrm>
          <a:off x="6600825" y="61017150"/>
          <a:ext cx="866775" cy="1066800"/>
        </a:xfrm>
        <a:prstGeom prst="rect">
          <a:avLst/>
        </a:prstGeom>
        <a:ln w="9525">
          <a:solidFill>
            <a:srgbClr val="000000"/>
          </a:solidFill>
          <a:prstDash val="solid"/>
        </a:ln>
      </xdr:spPr>
    </xdr:pic>
    <xdr:clientData/>
  </xdr:twoCellAnchor>
  <xdr:twoCellAnchor>
    <xdr:from>
      <xdr:col>4</xdr:col>
      <xdr:colOff>0</xdr:colOff>
      <xdr:row>207</xdr:row>
      <xdr:rowOff>0</xdr:rowOff>
    </xdr:from>
    <xdr:to>
      <xdr:col>5</xdr:col>
      <xdr:colOff>0</xdr:colOff>
      <xdr:row>208</xdr:row>
      <xdr:rowOff>0</xdr:rowOff>
    </xdr:to>
    <xdr:pic>
      <xdr:nvPicPr>
        <xdr:cNvPr id="783" name="Имя " descr="Descr "/>
        <xdr:cNvPicPr>
          <a:picLocks noChangeAspect="1"/>
        </xdr:cNvPicPr>
      </xdr:nvPicPr>
      <xdr:blipFill>
        <a:blip xmlns:r="http://schemas.openxmlformats.org/officeDocument/2006/relationships" r:embed="rId384"/>
        <a:stretch>
          <a:fillRect/>
        </a:stretch>
      </xdr:blipFill>
      <xdr:spPr>
        <a:xfrm>
          <a:off x="6600825" y="105527475"/>
          <a:ext cx="866775" cy="1066800"/>
        </a:xfrm>
        <a:prstGeom prst="rect">
          <a:avLst/>
        </a:prstGeom>
        <a:ln w="9525">
          <a:solidFill>
            <a:srgbClr val="000000"/>
          </a:solidFill>
          <a:prstDash val="solid"/>
        </a:ln>
      </xdr:spPr>
    </xdr:pic>
    <xdr:clientData/>
  </xdr:twoCellAnchor>
  <xdr:twoCellAnchor>
    <xdr:from>
      <xdr:col>4</xdr:col>
      <xdr:colOff>0</xdr:colOff>
      <xdr:row>120</xdr:row>
      <xdr:rowOff>9525</xdr:rowOff>
    </xdr:from>
    <xdr:to>
      <xdr:col>4</xdr:col>
      <xdr:colOff>847725</xdr:colOff>
      <xdr:row>121</xdr:row>
      <xdr:rowOff>0</xdr:rowOff>
    </xdr:to>
    <xdr:pic>
      <xdr:nvPicPr>
        <xdr:cNvPr id="786" name="Имя " descr="Descr "/>
        <xdr:cNvPicPr>
          <a:picLocks noChangeAspect="1"/>
        </xdr:cNvPicPr>
      </xdr:nvPicPr>
      <xdr:blipFill>
        <a:blip xmlns:r="http://schemas.openxmlformats.org/officeDocument/2006/relationships" r:embed="rId385"/>
        <a:stretch>
          <a:fillRect/>
        </a:stretch>
      </xdr:blipFill>
      <xdr:spPr>
        <a:xfrm>
          <a:off x="6505575" y="85067775"/>
          <a:ext cx="847725" cy="971550"/>
        </a:xfrm>
        <a:prstGeom prst="rect">
          <a:avLst/>
        </a:prstGeom>
        <a:ln w="9525">
          <a:solidFill>
            <a:srgbClr val="000000"/>
          </a:solidFill>
          <a:prstDash val="solid"/>
        </a:ln>
      </xdr:spPr>
    </xdr:pic>
    <xdr:clientData/>
  </xdr:twoCellAnchor>
  <xdr:twoCellAnchor>
    <xdr:from>
      <xdr:col>4</xdr:col>
      <xdr:colOff>0</xdr:colOff>
      <xdr:row>252</xdr:row>
      <xdr:rowOff>0</xdr:rowOff>
    </xdr:from>
    <xdr:to>
      <xdr:col>5</xdr:col>
      <xdr:colOff>0</xdr:colOff>
      <xdr:row>253</xdr:row>
      <xdr:rowOff>0</xdr:rowOff>
    </xdr:to>
    <xdr:pic>
      <xdr:nvPicPr>
        <xdr:cNvPr id="812" name="Имя " descr="Descr "/>
        <xdr:cNvPicPr>
          <a:picLocks noChangeAspect="1"/>
        </xdr:cNvPicPr>
      </xdr:nvPicPr>
      <xdr:blipFill>
        <a:blip xmlns:r="http://schemas.openxmlformats.org/officeDocument/2006/relationships" r:embed="rId386"/>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813" name="Имя " descr="Descr "/>
        <xdr:cNvPicPr>
          <a:picLocks noChangeAspect="1"/>
        </xdr:cNvPicPr>
      </xdr:nvPicPr>
      <xdr:blipFill>
        <a:blip xmlns:r="http://schemas.openxmlformats.org/officeDocument/2006/relationships" r:embed="rId387"/>
        <a:stretch>
          <a:fillRect/>
        </a:stretch>
      </xdr:blipFill>
      <xdr:spPr>
        <a:xfrm>
          <a:off x="6600825" y="12211050"/>
          <a:ext cx="866775" cy="1066800"/>
        </a:xfrm>
        <a:prstGeom prst="rect">
          <a:avLst/>
        </a:prstGeom>
        <a:ln w="9525">
          <a:solidFill>
            <a:srgbClr val="000000"/>
          </a:solidFill>
          <a:prstDash val="solid"/>
        </a:ln>
      </xdr:spPr>
    </xdr:pic>
    <xdr:clientData/>
  </xdr:twoCellAnchor>
  <xdr:twoCellAnchor>
    <xdr:from>
      <xdr:col>4</xdr:col>
      <xdr:colOff>0</xdr:colOff>
      <xdr:row>132</xdr:row>
      <xdr:rowOff>0</xdr:rowOff>
    </xdr:from>
    <xdr:to>
      <xdr:col>5</xdr:col>
      <xdr:colOff>0</xdr:colOff>
      <xdr:row>133</xdr:row>
      <xdr:rowOff>0</xdr:rowOff>
    </xdr:to>
    <xdr:pic>
      <xdr:nvPicPr>
        <xdr:cNvPr id="814" name="Имя " descr="Descr "/>
        <xdr:cNvPicPr>
          <a:picLocks noChangeAspect="1"/>
        </xdr:cNvPicPr>
      </xdr:nvPicPr>
      <xdr:blipFill>
        <a:blip xmlns:r="http://schemas.openxmlformats.org/officeDocument/2006/relationships" r:embed="rId388"/>
        <a:stretch>
          <a:fillRect/>
        </a:stretch>
      </xdr:blipFill>
      <xdr:spPr>
        <a:xfrm>
          <a:off x="6600825" y="223104075"/>
          <a:ext cx="866775" cy="1066800"/>
        </a:xfrm>
        <a:prstGeom prst="rect">
          <a:avLst/>
        </a:prstGeom>
        <a:ln w="9525">
          <a:solidFill>
            <a:srgbClr val="000000"/>
          </a:solidFill>
          <a:prstDash val="solid"/>
        </a:ln>
      </xdr:spPr>
    </xdr:pic>
    <xdr:clientData/>
  </xdr:twoCellAnchor>
  <xdr:twoCellAnchor>
    <xdr:from>
      <xdr:col>4</xdr:col>
      <xdr:colOff>0</xdr:colOff>
      <xdr:row>274</xdr:row>
      <xdr:rowOff>0</xdr:rowOff>
    </xdr:from>
    <xdr:to>
      <xdr:col>5</xdr:col>
      <xdr:colOff>0</xdr:colOff>
      <xdr:row>275</xdr:row>
      <xdr:rowOff>0</xdr:rowOff>
    </xdr:to>
    <xdr:pic>
      <xdr:nvPicPr>
        <xdr:cNvPr id="815" name="Имя " descr="Descr "/>
        <xdr:cNvPicPr>
          <a:picLocks noChangeAspect="1"/>
        </xdr:cNvPicPr>
      </xdr:nvPicPr>
      <xdr:blipFill>
        <a:blip xmlns:r="http://schemas.openxmlformats.org/officeDocument/2006/relationships" r:embed="rId389"/>
        <a:stretch>
          <a:fillRect/>
        </a:stretch>
      </xdr:blipFill>
      <xdr:spPr>
        <a:xfrm>
          <a:off x="6600825" y="8477250"/>
          <a:ext cx="866775" cy="1066800"/>
        </a:xfrm>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562" name="Имя " descr="Descr "/>
        <xdr:cNvPicPr>
          <a:picLocks noChangeAspect="1"/>
        </xdr:cNvPicPr>
      </xdr:nvPicPr>
      <xdr:blipFill>
        <a:blip xmlns:r="http://schemas.openxmlformats.org/officeDocument/2006/relationships" r:embed="rId390"/>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563" name="Имя " descr="Descr "/>
        <xdr:cNvPicPr>
          <a:picLocks noChangeAspect="1"/>
        </xdr:cNvPicPr>
      </xdr:nvPicPr>
      <xdr:blipFill>
        <a:blip xmlns:r="http://schemas.openxmlformats.org/officeDocument/2006/relationships" r:embed="rId391"/>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599" name="Имя " descr="Descr "/>
        <xdr:cNvPicPr>
          <a:picLocks noChangeAspect="1"/>
        </xdr:cNvPicPr>
      </xdr:nvPicPr>
      <xdr:blipFill>
        <a:blip xmlns:r="http://schemas.openxmlformats.org/officeDocument/2006/relationships" r:embed="rId392"/>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685" name="Имя " descr="Descr "/>
        <xdr:cNvPicPr>
          <a:picLocks noChangeAspect="1"/>
        </xdr:cNvPicPr>
      </xdr:nvPicPr>
      <xdr:blipFill>
        <a:blip xmlns:r="http://schemas.openxmlformats.org/officeDocument/2006/relationships" r:embed="rId393"/>
        <a:stretch>
          <a:fillRect/>
        </a:stretch>
      </xdr:blipFill>
      <xdr:spPr>
        <a:xfrm>
          <a:off x="6600825" y="68360925"/>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816" name="Имя " descr="Descr "/>
        <xdr:cNvPicPr>
          <a:picLocks noChangeAspect="1"/>
        </xdr:cNvPicPr>
      </xdr:nvPicPr>
      <xdr:blipFill>
        <a:blip xmlns:r="http://schemas.openxmlformats.org/officeDocument/2006/relationships" r:embed="rId394"/>
        <a:stretch>
          <a:fillRect/>
        </a:stretch>
      </xdr:blipFill>
      <xdr:spPr>
        <a:xfrm>
          <a:off x="6600825" y="694277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817" name="Имя " descr="Descr "/>
        <xdr:cNvPicPr>
          <a:picLocks noChangeAspect="1"/>
        </xdr:cNvPicPr>
      </xdr:nvPicPr>
      <xdr:blipFill>
        <a:blip xmlns:r="http://schemas.openxmlformats.org/officeDocument/2006/relationships" r:embed="rId395"/>
        <a:stretch>
          <a:fillRect/>
        </a:stretch>
      </xdr:blipFill>
      <xdr:spPr>
        <a:xfrm>
          <a:off x="6600825" y="70494525"/>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251</xdr:row>
      <xdr:rowOff>0</xdr:rowOff>
    </xdr:to>
    <xdr:pic>
      <xdr:nvPicPr>
        <xdr:cNvPr id="818" name="Имя " descr="Descr "/>
        <xdr:cNvPicPr>
          <a:picLocks noChangeAspect="1"/>
        </xdr:cNvPicPr>
      </xdr:nvPicPr>
      <xdr:blipFill>
        <a:blip xmlns:r="http://schemas.openxmlformats.org/officeDocument/2006/relationships" r:embed="rId396"/>
        <a:stretch>
          <a:fillRect/>
        </a:stretch>
      </xdr:blipFill>
      <xdr:spPr>
        <a:xfrm>
          <a:off x="6600825" y="133369050"/>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592" name="Имя " descr="Descr "/>
        <xdr:cNvPicPr>
          <a:picLocks noChangeAspect="1"/>
        </xdr:cNvPicPr>
      </xdr:nvPicPr>
      <xdr:blipFill>
        <a:blip xmlns:r="http://schemas.openxmlformats.org/officeDocument/2006/relationships" r:embed="rId397"/>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623" name="Имя " descr="Descr "/>
        <xdr:cNvPicPr>
          <a:picLocks noChangeAspect="1"/>
        </xdr:cNvPicPr>
      </xdr:nvPicPr>
      <xdr:blipFill>
        <a:blip xmlns:r="http://schemas.openxmlformats.org/officeDocument/2006/relationships" r:embed="rId398"/>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189</xdr:row>
      <xdr:rowOff>0</xdr:rowOff>
    </xdr:from>
    <xdr:to>
      <xdr:col>5</xdr:col>
      <xdr:colOff>0</xdr:colOff>
      <xdr:row>190</xdr:row>
      <xdr:rowOff>0</xdr:rowOff>
    </xdr:to>
    <xdr:pic>
      <xdr:nvPicPr>
        <xdr:cNvPr id="476" name="Имя " descr="Descr "/>
        <xdr:cNvPicPr>
          <a:picLocks noChangeAspect="1"/>
        </xdr:cNvPicPr>
      </xdr:nvPicPr>
      <xdr:blipFill>
        <a:blip xmlns:r="http://schemas.openxmlformats.org/officeDocument/2006/relationships" r:embed="rId399"/>
        <a:stretch>
          <a:fillRect/>
        </a:stretch>
      </xdr:blipFill>
      <xdr:spPr>
        <a:xfrm>
          <a:off x="6600825" y="102774750"/>
          <a:ext cx="866775" cy="1066800"/>
        </a:xfrm>
        <a:prstGeom prst="rect">
          <a:avLst/>
        </a:prstGeom>
        <a:ln w="9525">
          <a:solidFill>
            <a:srgbClr val="000000"/>
          </a:solidFill>
          <a:prstDash val="solid"/>
        </a:ln>
      </xdr:spPr>
    </xdr:pic>
    <xdr:clientData/>
  </xdr:twoCellAnchor>
  <xdr:twoCellAnchor>
    <xdr:from>
      <xdr:col>4</xdr:col>
      <xdr:colOff>0</xdr:colOff>
      <xdr:row>190</xdr:row>
      <xdr:rowOff>0</xdr:rowOff>
    </xdr:from>
    <xdr:to>
      <xdr:col>5</xdr:col>
      <xdr:colOff>0</xdr:colOff>
      <xdr:row>191</xdr:row>
      <xdr:rowOff>0</xdr:rowOff>
    </xdr:to>
    <xdr:pic>
      <xdr:nvPicPr>
        <xdr:cNvPr id="589" name="Имя " descr="Descr "/>
        <xdr:cNvPicPr>
          <a:picLocks noChangeAspect="1"/>
        </xdr:cNvPicPr>
      </xdr:nvPicPr>
      <xdr:blipFill>
        <a:blip xmlns:r="http://schemas.openxmlformats.org/officeDocument/2006/relationships" r:embed="rId400"/>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631" name="Имя " descr="Descr "/>
        <xdr:cNvPicPr>
          <a:picLocks noChangeAspect="1"/>
        </xdr:cNvPicPr>
      </xdr:nvPicPr>
      <xdr:blipFill>
        <a:blip xmlns:r="http://schemas.openxmlformats.org/officeDocument/2006/relationships" r:embed="rId401"/>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634" name="Имя " descr="Descr "/>
        <xdr:cNvPicPr>
          <a:picLocks noChangeAspect="1"/>
        </xdr:cNvPicPr>
      </xdr:nvPicPr>
      <xdr:blipFill>
        <a:blip xmlns:r="http://schemas.openxmlformats.org/officeDocument/2006/relationships" r:embed="rId402"/>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152</xdr:row>
      <xdr:rowOff>0</xdr:rowOff>
    </xdr:from>
    <xdr:to>
      <xdr:col>5</xdr:col>
      <xdr:colOff>0</xdr:colOff>
      <xdr:row>153</xdr:row>
      <xdr:rowOff>0</xdr:rowOff>
    </xdr:to>
    <xdr:pic>
      <xdr:nvPicPr>
        <xdr:cNvPr id="684" name="Имя " descr="Descr "/>
        <xdr:cNvPicPr>
          <a:picLocks noChangeAspect="1"/>
        </xdr:cNvPicPr>
      </xdr:nvPicPr>
      <xdr:blipFill>
        <a:blip xmlns:r="http://schemas.openxmlformats.org/officeDocument/2006/relationships" r:embed="rId403"/>
        <a:stretch>
          <a:fillRect/>
        </a:stretch>
      </xdr:blipFill>
      <xdr:spPr>
        <a:xfrm>
          <a:off x="6600825" y="512540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640" name="Имя " descr="Descr "/>
        <xdr:cNvPicPr>
          <a:picLocks noChangeAspect="1"/>
        </xdr:cNvPicPr>
      </xdr:nvPicPr>
      <xdr:blipFill>
        <a:blip xmlns:r="http://schemas.openxmlformats.org/officeDocument/2006/relationships" r:embed="rId404"/>
        <a:stretch>
          <a:fillRect/>
        </a:stretch>
      </xdr:blipFill>
      <xdr:spPr>
        <a:xfrm>
          <a:off x="6505575" y="171354750"/>
          <a:ext cx="866775" cy="1066800"/>
        </a:xfrm>
        <a:prstGeom prst="rect">
          <a:avLst/>
        </a:prstGeom>
        <a:ln w="9525">
          <a:solidFill>
            <a:srgbClr val="000000"/>
          </a:solidFill>
          <a:prstDash val="solid"/>
        </a:ln>
      </xdr:spPr>
    </xdr:pic>
    <xdr:clientData/>
  </xdr:twoCellAnchor>
  <xdr:twoCellAnchor>
    <xdr:from>
      <xdr:col>4</xdr:col>
      <xdr:colOff>0</xdr:colOff>
      <xdr:row>527</xdr:row>
      <xdr:rowOff>0</xdr:rowOff>
    </xdr:from>
    <xdr:to>
      <xdr:col>5</xdr:col>
      <xdr:colOff>0</xdr:colOff>
      <xdr:row>528</xdr:row>
      <xdr:rowOff>0</xdr:rowOff>
    </xdr:to>
    <xdr:pic>
      <xdr:nvPicPr>
        <xdr:cNvPr id="462" name="Имя " descr="Descr "/>
        <xdr:cNvPicPr>
          <a:picLocks noChangeAspect="1"/>
        </xdr:cNvPicPr>
      </xdr:nvPicPr>
      <xdr:blipFill>
        <a:blip xmlns:r="http://schemas.openxmlformats.org/officeDocument/2006/relationships" r:embed="rId405"/>
        <a:stretch>
          <a:fillRect/>
        </a:stretch>
      </xdr:blipFill>
      <xdr:spPr>
        <a:xfrm>
          <a:off x="5867400" y="1476375"/>
          <a:ext cx="866775" cy="1066800"/>
        </a:xfrm>
        <a:prstGeom prst="rect">
          <a:avLst/>
        </a:prstGeom>
        <a:ln w="9525">
          <a:solidFill>
            <a:srgbClr val="000000"/>
          </a:solidFill>
          <a:prstDash val="solid"/>
        </a:ln>
      </xdr:spPr>
    </xdr:pic>
    <xdr:clientData/>
  </xdr:twoCellAnchor>
  <xdr:twoCellAnchor>
    <xdr:from>
      <xdr:col>4</xdr:col>
      <xdr:colOff>0</xdr:colOff>
      <xdr:row>528</xdr:row>
      <xdr:rowOff>0</xdr:rowOff>
    </xdr:from>
    <xdr:to>
      <xdr:col>5</xdr:col>
      <xdr:colOff>0</xdr:colOff>
      <xdr:row>529</xdr:row>
      <xdr:rowOff>0</xdr:rowOff>
    </xdr:to>
    <xdr:pic>
      <xdr:nvPicPr>
        <xdr:cNvPr id="680" name="Имя " descr="Descr "/>
        <xdr:cNvPicPr>
          <a:picLocks noChangeAspect="1"/>
        </xdr:cNvPicPr>
      </xdr:nvPicPr>
      <xdr:blipFill>
        <a:blip xmlns:r="http://schemas.openxmlformats.org/officeDocument/2006/relationships" r:embed="rId406"/>
        <a:stretch>
          <a:fillRect/>
        </a:stretch>
      </xdr:blipFill>
      <xdr:spPr>
        <a:xfrm>
          <a:off x="5867400" y="2543175"/>
          <a:ext cx="866775" cy="1066800"/>
        </a:xfrm>
        <a:prstGeom prst="rect">
          <a:avLst/>
        </a:prstGeom>
        <a:ln w="9525">
          <a:solidFill>
            <a:srgbClr val="000000"/>
          </a:solidFill>
          <a:prstDash val="solid"/>
        </a:ln>
      </xdr:spPr>
    </xdr:pic>
    <xdr:clientData/>
  </xdr:twoCellAnchor>
  <xdr:twoCellAnchor>
    <xdr:from>
      <xdr:col>4</xdr:col>
      <xdr:colOff>0</xdr:colOff>
      <xdr:row>529</xdr:row>
      <xdr:rowOff>0</xdr:rowOff>
    </xdr:from>
    <xdr:to>
      <xdr:col>5</xdr:col>
      <xdr:colOff>0</xdr:colOff>
      <xdr:row>530</xdr:row>
      <xdr:rowOff>0</xdr:rowOff>
    </xdr:to>
    <xdr:pic>
      <xdr:nvPicPr>
        <xdr:cNvPr id="690" name="Имя " descr="Descr "/>
        <xdr:cNvPicPr>
          <a:picLocks noChangeAspect="1"/>
        </xdr:cNvPicPr>
      </xdr:nvPicPr>
      <xdr:blipFill>
        <a:blip xmlns:r="http://schemas.openxmlformats.org/officeDocument/2006/relationships" r:embed="rId407"/>
        <a:stretch>
          <a:fillRect/>
        </a:stretch>
      </xdr:blipFill>
      <xdr:spPr>
        <a:xfrm>
          <a:off x="5867400" y="3609975"/>
          <a:ext cx="866775" cy="1066800"/>
        </a:xfrm>
        <a:prstGeom prst="rect">
          <a:avLst/>
        </a:prstGeom>
        <a:ln w="9525">
          <a:solidFill>
            <a:srgbClr val="000000"/>
          </a:solidFill>
          <a:prstDash val="solid"/>
        </a:ln>
      </xdr:spPr>
    </xdr:pic>
    <xdr:clientData/>
  </xdr:twoCellAnchor>
  <xdr:twoCellAnchor>
    <xdr:from>
      <xdr:col>4</xdr:col>
      <xdr:colOff>0</xdr:colOff>
      <xdr:row>530</xdr:row>
      <xdr:rowOff>0</xdr:rowOff>
    </xdr:from>
    <xdr:to>
      <xdr:col>5</xdr:col>
      <xdr:colOff>0</xdr:colOff>
      <xdr:row>531</xdr:row>
      <xdr:rowOff>0</xdr:rowOff>
    </xdr:to>
    <xdr:pic>
      <xdr:nvPicPr>
        <xdr:cNvPr id="699" name="Имя " descr="Descr "/>
        <xdr:cNvPicPr>
          <a:picLocks noChangeAspect="1"/>
        </xdr:cNvPicPr>
      </xdr:nvPicPr>
      <xdr:blipFill>
        <a:blip xmlns:r="http://schemas.openxmlformats.org/officeDocument/2006/relationships" r:embed="rId408"/>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531</xdr:row>
      <xdr:rowOff>0</xdr:rowOff>
    </xdr:from>
    <xdr:to>
      <xdr:col>5</xdr:col>
      <xdr:colOff>0</xdr:colOff>
      <xdr:row>532</xdr:row>
      <xdr:rowOff>0</xdr:rowOff>
    </xdr:to>
    <xdr:pic>
      <xdr:nvPicPr>
        <xdr:cNvPr id="790" name="Имя " descr="Descr "/>
        <xdr:cNvPicPr>
          <a:picLocks noChangeAspect="1"/>
        </xdr:cNvPicPr>
      </xdr:nvPicPr>
      <xdr:blipFill>
        <a:blip xmlns:r="http://schemas.openxmlformats.org/officeDocument/2006/relationships" r:embed="rId409"/>
        <a:stretch>
          <a:fillRect/>
        </a:stretch>
      </xdr:blipFill>
      <xdr:spPr>
        <a:xfrm>
          <a:off x="5867400" y="7877175"/>
          <a:ext cx="866775" cy="1066800"/>
        </a:xfrm>
        <a:prstGeom prst="rect">
          <a:avLst/>
        </a:prstGeom>
        <a:ln w="9525">
          <a:solidFill>
            <a:srgbClr val="000000"/>
          </a:solidFill>
          <a:prstDash val="solid"/>
        </a:ln>
      </xdr:spPr>
    </xdr:pic>
    <xdr:clientData/>
  </xdr:twoCellAnchor>
  <xdr:twoCellAnchor>
    <xdr:from>
      <xdr:col>4</xdr:col>
      <xdr:colOff>0</xdr:colOff>
      <xdr:row>532</xdr:row>
      <xdr:rowOff>0</xdr:rowOff>
    </xdr:from>
    <xdr:to>
      <xdr:col>5</xdr:col>
      <xdr:colOff>0</xdr:colOff>
      <xdr:row>533</xdr:row>
      <xdr:rowOff>0</xdr:rowOff>
    </xdr:to>
    <xdr:pic>
      <xdr:nvPicPr>
        <xdr:cNvPr id="806" name="Имя " descr="Descr "/>
        <xdr:cNvPicPr>
          <a:picLocks noChangeAspect="1"/>
        </xdr:cNvPicPr>
      </xdr:nvPicPr>
      <xdr:blipFill>
        <a:blip xmlns:r="http://schemas.openxmlformats.org/officeDocument/2006/relationships" r:embed="rId410"/>
        <a:stretch>
          <a:fillRect/>
        </a:stretch>
      </xdr:blipFill>
      <xdr:spPr>
        <a:xfrm>
          <a:off x="5867400" y="8943975"/>
          <a:ext cx="866775" cy="1066800"/>
        </a:xfrm>
        <a:prstGeom prst="rect">
          <a:avLst/>
        </a:prstGeom>
        <a:ln w="9525">
          <a:solidFill>
            <a:srgbClr val="000000"/>
          </a:solidFill>
          <a:prstDash val="solid"/>
        </a:ln>
      </xdr:spPr>
    </xdr:pic>
    <xdr:clientData/>
  </xdr:twoCellAnchor>
  <xdr:twoCellAnchor>
    <xdr:from>
      <xdr:col>4</xdr:col>
      <xdr:colOff>0</xdr:colOff>
      <xdr:row>533</xdr:row>
      <xdr:rowOff>0</xdr:rowOff>
    </xdr:from>
    <xdr:to>
      <xdr:col>5</xdr:col>
      <xdr:colOff>0</xdr:colOff>
      <xdr:row>534</xdr:row>
      <xdr:rowOff>0</xdr:rowOff>
    </xdr:to>
    <xdr:pic>
      <xdr:nvPicPr>
        <xdr:cNvPr id="819" name="Имя " descr="Descr "/>
        <xdr:cNvPicPr>
          <a:picLocks noChangeAspect="1"/>
        </xdr:cNvPicPr>
      </xdr:nvPicPr>
      <xdr:blipFill>
        <a:blip xmlns:r="http://schemas.openxmlformats.org/officeDocument/2006/relationships" r:embed="rId411"/>
        <a:stretch>
          <a:fillRect/>
        </a:stretch>
      </xdr:blipFill>
      <xdr:spPr>
        <a:xfrm>
          <a:off x="5867400" y="10010775"/>
          <a:ext cx="866775" cy="1000125"/>
        </a:xfrm>
        <a:prstGeom prst="rect">
          <a:avLst/>
        </a:prstGeom>
        <a:ln w="9525">
          <a:solidFill>
            <a:srgbClr val="000000"/>
          </a:solidFill>
          <a:prstDash val="solid"/>
        </a:ln>
      </xdr:spPr>
    </xdr:pic>
    <xdr:clientData/>
  </xdr:twoCellAnchor>
  <xdr:twoCellAnchor>
    <xdr:from>
      <xdr:col>4</xdr:col>
      <xdr:colOff>0</xdr:colOff>
      <xdr:row>534</xdr:row>
      <xdr:rowOff>0</xdr:rowOff>
    </xdr:from>
    <xdr:to>
      <xdr:col>5</xdr:col>
      <xdr:colOff>0</xdr:colOff>
      <xdr:row>535</xdr:row>
      <xdr:rowOff>0</xdr:rowOff>
    </xdr:to>
    <xdr:pic>
      <xdr:nvPicPr>
        <xdr:cNvPr id="820" name="Имя " descr="Descr "/>
        <xdr:cNvPicPr>
          <a:picLocks noChangeAspect="1"/>
        </xdr:cNvPicPr>
      </xdr:nvPicPr>
      <xdr:blipFill>
        <a:blip xmlns:r="http://schemas.openxmlformats.org/officeDocument/2006/relationships" r:embed="rId412"/>
        <a:stretch>
          <a:fillRect/>
        </a:stretch>
      </xdr:blipFill>
      <xdr:spPr>
        <a:xfrm>
          <a:off x="5867400" y="12077700"/>
          <a:ext cx="866775" cy="1066800"/>
        </a:xfrm>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822" name="Имя " descr="Descr "/>
        <xdr:cNvPicPr>
          <a:picLocks noChangeAspect="1"/>
        </xdr:cNvPicPr>
      </xdr:nvPicPr>
      <xdr:blipFill>
        <a:blip xmlns:r="http://schemas.openxmlformats.org/officeDocument/2006/relationships" r:embed="rId413"/>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5</xdr:col>
      <xdr:colOff>0</xdr:colOff>
      <xdr:row>244</xdr:row>
      <xdr:rowOff>0</xdr:rowOff>
    </xdr:to>
    <xdr:pic>
      <xdr:nvPicPr>
        <xdr:cNvPr id="823" name="Имя " descr="Descr "/>
        <xdr:cNvPicPr>
          <a:picLocks noChangeAspect="1"/>
        </xdr:cNvPicPr>
      </xdr:nvPicPr>
      <xdr:blipFill>
        <a:blip xmlns:r="http://schemas.openxmlformats.org/officeDocument/2006/relationships" r:embed="rId414"/>
        <a:stretch>
          <a:fillRect/>
        </a:stretch>
      </xdr:blipFill>
      <xdr:spPr>
        <a:xfrm>
          <a:off x="6600825" y="53701950"/>
          <a:ext cx="866775" cy="1066800"/>
        </a:xfrm>
        <a:prstGeom prst="rect">
          <a:avLst/>
        </a:prstGeom>
        <a:ln w="9525">
          <a:solidFill>
            <a:srgbClr val="000000"/>
          </a:solidFill>
          <a:prstDash val="solid"/>
        </a:ln>
      </xdr:spPr>
    </xdr:pic>
    <xdr:clientData/>
  </xdr:twoCellAnchor>
  <xdr:twoCellAnchor>
    <xdr:from>
      <xdr:col>4</xdr:col>
      <xdr:colOff>0</xdr:colOff>
      <xdr:row>518</xdr:row>
      <xdr:rowOff>0</xdr:rowOff>
    </xdr:from>
    <xdr:to>
      <xdr:col>5</xdr:col>
      <xdr:colOff>0</xdr:colOff>
      <xdr:row>519</xdr:row>
      <xdr:rowOff>0</xdr:rowOff>
    </xdr:to>
    <xdr:pic>
      <xdr:nvPicPr>
        <xdr:cNvPr id="826" name="Имя " descr="Descr "/>
        <xdr:cNvPicPr>
          <a:picLocks noChangeAspect="1"/>
        </xdr:cNvPicPr>
      </xdr:nvPicPr>
      <xdr:blipFill>
        <a:blip xmlns:r="http://schemas.openxmlformats.org/officeDocument/2006/relationships" r:embed="rId415"/>
        <a:stretch>
          <a:fillRect/>
        </a:stretch>
      </xdr:blipFill>
      <xdr:spPr>
        <a:xfrm>
          <a:off x="6600825" y="75237975"/>
          <a:ext cx="866775" cy="1066800"/>
        </a:xfrm>
        <a:prstGeom prst="rect">
          <a:avLst/>
        </a:prstGeom>
        <a:ln w="9525">
          <a:solidFill>
            <a:srgbClr val="000000"/>
          </a:solidFill>
          <a:prstDash val="solid"/>
        </a:ln>
      </xdr:spPr>
    </xdr:pic>
    <xdr:clientData/>
  </xdr:twoCellAnchor>
  <xdr:twoCellAnchor>
    <xdr:from>
      <xdr:col>4</xdr:col>
      <xdr:colOff>0</xdr:colOff>
      <xdr:row>519</xdr:row>
      <xdr:rowOff>0</xdr:rowOff>
    </xdr:from>
    <xdr:to>
      <xdr:col>5</xdr:col>
      <xdr:colOff>0</xdr:colOff>
      <xdr:row>520</xdr:row>
      <xdr:rowOff>0</xdr:rowOff>
    </xdr:to>
    <xdr:pic>
      <xdr:nvPicPr>
        <xdr:cNvPr id="829" name="Имя " descr="Descr "/>
        <xdr:cNvPicPr>
          <a:picLocks noChangeAspect="1"/>
        </xdr:cNvPicPr>
      </xdr:nvPicPr>
      <xdr:blipFill>
        <a:blip xmlns:r="http://schemas.openxmlformats.org/officeDocument/2006/relationships" r:embed="rId416"/>
        <a:stretch>
          <a:fillRect/>
        </a:stretch>
      </xdr:blipFill>
      <xdr:spPr>
        <a:xfrm>
          <a:off x="6600825" y="78438375"/>
          <a:ext cx="866775" cy="1066800"/>
        </a:xfrm>
        <a:prstGeom prst="rect">
          <a:avLst/>
        </a:prstGeom>
        <a:ln w="9525">
          <a:solidFill>
            <a:srgbClr val="000000"/>
          </a:solidFill>
          <a:prstDash val="solid"/>
        </a:ln>
      </xdr:spPr>
    </xdr:pic>
    <xdr:clientData/>
  </xdr:twoCellAnchor>
  <xdr:twoCellAnchor>
    <xdr:from>
      <xdr:col>4</xdr:col>
      <xdr:colOff>0</xdr:colOff>
      <xdr:row>520</xdr:row>
      <xdr:rowOff>0</xdr:rowOff>
    </xdr:from>
    <xdr:to>
      <xdr:col>5</xdr:col>
      <xdr:colOff>0</xdr:colOff>
      <xdr:row>521</xdr:row>
      <xdr:rowOff>0</xdr:rowOff>
    </xdr:to>
    <xdr:pic>
      <xdr:nvPicPr>
        <xdr:cNvPr id="830" name="Имя " descr="Descr "/>
        <xdr:cNvPicPr>
          <a:picLocks noChangeAspect="1"/>
        </xdr:cNvPicPr>
      </xdr:nvPicPr>
      <xdr:blipFill>
        <a:blip xmlns:r="http://schemas.openxmlformats.org/officeDocument/2006/relationships" r:embed="rId417"/>
        <a:stretch>
          <a:fillRect/>
        </a:stretch>
      </xdr:blipFill>
      <xdr:spPr>
        <a:xfrm>
          <a:off x="6600825" y="79505175"/>
          <a:ext cx="866775" cy="1066800"/>
        </a:xfrm>
        <a:prstGeom prst="rect">
          <a:avLst/>
        </a:prstGeom>
        <a:ln w="9525">
          <a:solidFill>
            <a:srgbClr val="000000"/>
          </a:solidFill>
          <a:prstDash val="solid"/>
        </a:ln>
      </xdr:spPr>
    </xdr:pic>
    <xdr:clientData/>
  </xdr:twoCellAnchor>
  <xdr:twoCellAnchor>
    <xdr:from>
      <xdr:col>4</xdr:col>
      <xdr:colOff>0</xdr:colOff>
      <xdr:row>521</xdr:row>
      <xdr:rowOff>0</xdr:rowOff>
    </xdr:from>
    <xdr:to>
      <xdr:col>5</xdr:col>
      <xdr:colOff>0</xdr:colOff>
      <xdr:row>522</xdr:row>
      <xdr:rowOff>0</xdr:rowOff>
    </xdr:to>
    <xdr:pic>
      <xdr:nvPicPr>
        <xdr:cNvPr id="832" name="Имя " descr="Descr "/>
        <xdr:cNvPicPr>
          <a:picLocks noChangeAspect="1"/>
        </xdr:cNvPicPr>
      </xdr:nvPicPr>
      <xdr:blipFill>
        <a:blip xmlns:r="http://schemas.openxmlformats.org/officeDocument/2006/relationships" r:embed="rId418"/>
        <a:stretch>
          <a:fillRect/>
        </a:stretch>
      </xdr:blipFill>
      <xdr:spPr>
        <a:xfrm>
          <a:off x="6600825" y="81638775"/>
          <a:ext cx="866775" cy="1066800"/>
        </a:xfrm>
        <a:prstGeom prst="rect">
          <a:avLst/>
        </a:prstGeom>
        <a:ln w="9525">
          <a:solidFill>
            <a:srgbClr val="000000"/>
          </a:solidFill>
          <a:prstDash val="solid"/>
        </a:ln>
      </xdr:spPr>
    </xdr:pic>
    <xdr:clientData/>
  </xdr:twoCellAnchor>
  <xdr:twoCellAnchor>
    <xdr:from>
      <xdr:col>4</xdr:col>
      <xdr:colOff>0</xdr:colOff>
      <xdr:row>522</xdr:row>
      <xdr:rowOff>0</xdr:rowOff>
    </xdr:from>
    <xdr:to>
      <xdr:col>5</xdr:col>
      <xdr:colOff>0</xdr:colOff>
      <xdr:row>523</xdr:row>
      <xdr:rowOff>0</xdr:rowOff>
    </xdr:to>
    <xdr:pic>
      <xdr:nvPicPr>
        <xdr:cNvPr id="833" name="Имя " descr="Descr "/>
        <xdr:cNvPicPr>
          <a:picLocks noChangeAspect="1"/>
        </xdr:cNvPicPr>
      </xdr:nvPicPr>
      <xdr:blipFill>
        <a:blip xmlns:r="http://schemas.openxmlformats.org/officeDocument/2006/relationships" r:embed="rId419"/>
        <a:stretch>
          <a:fillRect/>
        </a:stretch>
      </xdr:blipFill>
      <xdr:spPr>
        <a:xfrm>
          <a:off x="6600825" y="82705575"/>
          <a:ext cx="866775" cy="1066800"/>
        </a:xfrm>
        <a:prstGeom prst="rect">
          <a:avLst/>
        </a:prstGeom>
        <a:ln w="9525">
          <a:solidFill>
            <a:srgbClr val="000000"/>
          </a:solidFill>
          <a:prstDash val="solid"/>
        </a:ln>
      </xdr:spPr>
    </xdr:pic>
    <xdr:clientData/>
  </xdr:twoCellAnchor>
  <xdr:twoCellAnchor>
    <xdr:from>
      <xdr:col>4</xdr:col>
      <xdr:colOff>0</xdr:colOff>
      <xdr:row>523</xdr:row>
      <xdr:rowOff>0</xdr:rowOff>
    </xdr:from>
    <xdr:to>
      <xdr:col>5</xdr:col>
      <xdr:colOff>0</xdr:colOff>
      <xdr:row>524</xdr:row>
      <xdr:rowOff>0</xdr:rowOff>
    </xdr:to>
    <xdr:pic>
      <xdr:nvPicPr>
        <xdr:cNvPr id="834" name="Имя " descr="Descr "/>
        <xdr:cNvPicPr>
          <a:picLocks noChangeAspect="1"/>
        </xdr:cNvPicPr>
      </xdr:nvPicPr>
      <xdr:blipFill>
        <a:blip xmlns:r="http://schemas.openxmlformats.org/officeDocument/2006/relationships" r:embed="rId420"/>
        <a:stretch>
          <a:fillRect/>
        </a:stretch>
      </xdr:blipFill>
      <xdr:spPr>
        <a:xfrm>
          <a:off x="6600825" y="83772375"/>
          <a:ext cx="866775" cy="1066800"/>
        </a:xfrm>
        <a:prstGeom prst="rect">
          <a:avLst/>
        </a:prstGeom>
        <a:ln w="9525">
          <a:solidFill>
            <a:srgbClr val="000000"/>
          </a:solidFill>
          <a:prstDash val="solid"/>
        </a:ln>
      </xdr:spPr>
    </xdr:pic>
    <xdr:clientData/>
  </xdr:twoCellAnchor>
  <xdr:twoCellAnchor>
    <xdr:from>
      <xdr:col>4</xdr:col>
      <xdr:colOff>0</xdr:colOff>
      <xdr:row>524</xdr:row>
      <xdr:rowOff>0</xdr:rowOff>
    </xdr:from>
    <xdr:to>
      <xdr:col>5</xdr:col>
      <xdr:colOff>0</xdr:colOff>
      <xdr:row>525</xdr:row>
      <xdr:rowOff>0</xdr:rowOff>
    </xdr:to>
    <xdr:pic>
      <xdr:nvPicPr>
        <xdr:cNvPr id="835" name="Имя " descr="Descr "/>
        <xdr:cNvPicPr>
          <a:picLocks noChangeAspect="1"/>
        </xdr:cNvPicPr>
      </xdr:nvPicPr>
      <xdr:blipFill>
        <a:blip xmlns:r="http://schemas.openxmlformats.org/officeDocument/2006/relationships" r:embed="rId421"/>
        <a:stretch>
          <a:fillRect/>
        </a:stretch>
      </xdr:blipFill>
      <xdr:spPr>
        <a:xfrm>
          <a:off x="6600825" y="84839175"/>
          <a:ext cx="866775" cy="1066800"/>
        </a:xfrm>
        <a:prstGeom prst="rect">
          <a:avLst/>
        </a:prstGeom>
        <a:ln w="9525">
          <a:solidFill>
            <a:srgbClr val="000000"/>
          </a:solidFill>
          <a:prstDash val="solid"/>
        </a:ln>
      </xdr:spPr>
    </xdr:pic>
    <xdr:clientData/>
  </xdr:twoCellAnchor>
  <xdr:twoCellAnchor>
    <xdr:from>
      <xdr:col>4</xdr:col>
      <xdr:colOff>0</xdr:colOff>
      <xdr:row>517</xdr:row>
      <xdr:rowOff>0</xdr:rowOff>
    </xdr:from>
    <xdr:to>
      <xdr:col>5</xdr:col>
      <xdr:colOff>0</xdr:colOff>
      <xdr:row>518</xdr:row>
      <xdr:rowOff>0</xdr:rowOff>
    </xdr:to>
    <xdr:pic>
      <xdr:nvPicPr>
        <xdr:cNvPr id="836" name="Имя " descr="Descr "/>
        <xdr:cNvPicPr>
          <a:picLocks noChangeAspect="1"/>
        </xdr:cNvPicPr>
      </xdr:nvPicPr>
      <xdr:blipFill>
        <a:blip xmlns:r="http://schemas.openxmlformats.org/officeDocument/2006/relationships" r:embed="rId422"/>
        <a:stretch>
          <a:fillRect/>
        </a:stretch>
      </xdr:blipFill>
      <xdr:spPr>
        <a:xfrm>
          <a:off x="6600825" y="118852950"/>
          <a:ext cx="866775" cy="1066800"/>
        </a:xfrm>
        <a:prstGeom prst="rect">
          <a:avLst/>
        </a:prstGeom>
        <a:ln w="9525">
          <a:solidFill>
            <a:srgbClr val="000000"/>
          </a:solidFill>
          <a:prstDash val="solid"/>
        </a:ln>
      </xdr:spPr>
    </xdr:pic>
    <xdr:clientData/>
  </xdr:twoCellAnchor>
  <xdr:twoCellAnchor>
    <xdr:from>
      <xdr:col>4</xdr:col>
      <xdr:colOff>0</xdr:colOff>
      <xdr:row>31</xdr:row>
      <xdr:rowOff>0</xdr:rowOff>
    </xdr:from>
    <xdr:to>
      <xdr:col>5</xdr:col>
      <xdr:colOff>0</xdr:colOff>
      <xdr:row>32</xdr:row>
      <xdr:rowOff>0</xdr:rowOff>
    </xdr:to>
    <xdr:pic>
      <xdr:nvPicPr>
        <xdr:cNvPr id="545" name="Имя " descr="Descr "/>
        <xdr:cNvPicPr>
          <a:picLocks noChangeAspect="1"/>
        </xdr:cNvPicPr>
      </xdr:nvPicPr>
      <xdr:blipFill>
        <a:blip xmlns:r="http://schemas.openxmlformats.org/officeDocument/2006/relationships" r:embed="rId423"/>
        <a:stretch>
          <a:fillRect/>
        </a:stretch>
      </xdr:blipFill>
      <xdr:spPr>
        <a:xfrm>
          <a:off x="6600825" y="105918000"/>
          <a:ext cx="866775" cy="1066800"/>
        </a:xfrm>
        <a:prstGeom prst="rect">
          <a:avLst/>
        </a:prstGeom>
        <a:ln w="9525">
          <a:solidFill>
            <a:srgbClr val="000000"/>
          </a:solidFill>
          <a:prstDash val="solid"/>
        </a:ln>
      </xdr:spPr>
    </xdr:pic>
    <xdr:clientData/>
  </xdr:twoCellAnchor>
  <xdr:twoCellAnchor>
    <xdr:from>
      <xdr:col>4</xdr:col>
      <xdr:colOff>0</xdr:colOff>
      <xdr:row>32</xdr:row>
      <xdr:rowOff>0</xdr:rowOff>
    </xdr:from>
    <xdr:to>
      <xdr:col>5</xdr:col>
      <xdr:colOff>0</xdr:colOff>
      <xdr:row>33</xdr:row>
      <xdr:rowOff>0</xdr:rowOff>
    </xdr:to>
    <xdr:pic>
      <xdr:nvPicPr>
        <xdr:cNvPr id="740" name="Имя " descr="Descr "/>
        <xdr:cNvPicPr>
          <a:picLocks noChangeAspect="1"/>
        </xdr:cNvPicPr>
      </xdr:nvPicPr>
      <xdr:blipFill>
        <a:blip xmlns:r="http://schemas.openxmlformats.org/officeDocument/2006/relationships" r:embed="rId424"/>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22</xdr:row>
      <xdr:rowOff>0</xdr:rowOff>
    </xdr:from>
    <xdr:to>
      <xdr:col>5</xdr:col>
      <xdr:colOff>0</xdr:colOff>
      <xdr:row>23</xdr:row>
      <xdr:rowOff>0</xdr:rowOff>
    </xdr:to>
    <xdr:pic>
      <xdr:nvPicPr>
        <xdr:cNvPr id="556" name="Имя " descr="Descr "/>
        <xdr:cNvPicPr>
          <a:picLocks noChangeAspect="1"/>
        </xdr:cNvPicPr>
      </xdr:nvPicPr>
      <xdr:blipFill>
        <a:blip xmlns:r="http://schemas.openxmlformats.org/officeDocument/2006/relationships" r:embed="rId425"/>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23</xdr:row>
      <xdr:rowOff>0</xdr:rowOff>
    </xdr:from>
    <xdr:to>
      <xdr:col>5</xdr:col>
      <xdr:colOff>0</xdr:colOff>
      <xdr:row>24</xdr:row>
      <xdr:rowOff>0</xdr:rowOff>
    </xdr:to>
    <xdr:pic>
      <xdr:nvPicPr>
        <xdr:cNvPr id="559" name="Имя " descr="Descr "/>
        <xdr:cNvPicPr>
          <a:picLocks noChangeAspect="1"/>
        </xdr:cNvPicPr>
      </xdr:nvPicPr>
      <xdr:blipFill>
        <a:blip xmlns:r="http://schemas.openxmlformats.org/officeDocument/2006/relationships" r:embed="rId426"/>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24</xdr:row>
      <xdr:rowOff>0</xdr:rowOff>
    </xdr:from>
    <xdr:to>
      <xdr:col>5</xdr:col>
      <xdr:colOff>0</xdr:colOff>
      <xdr:row>25</xdr:row>
      <xdr:rowOff>0</xdr:rowOff>
    </xdr:to>
    <xdr:pic>
      <xdr:nvPicPr>
        <xdr:cNvPr id="619" name="Имя " descr="Descr "/>
        <xdr:cNvPicPr>
          <a:picLocks noChangeAspect="1"/>
        </xdr:cNvPicPr>
      </xdr:nvPicPr>
      <xdr:blipFill>
        <a:blip xmlns:r="http://schemas.openxmlformats.org/officeDocument/2006/relationships" r:embed="rId427"/>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25</xdr:row>
      <xdr:rowOff>0</xdr:rowOff>
    </xdr:from>
    <xdr:to>
      <xdr:col>5</xdr:col>
      <xdr:colOff>0</xdr:colOff>
      <xdr:row>26</xdr:row>
      <xdr:rowOff>0</xdr:rowOff>
    </xdr:to>
    <xdr:pic>
      <xdr:nvPicPr>
        <xdr:cNvPr id="697" name="Имя " descr="Descr "/>
        <xdr:cNvPicPr>
          <a:picLocks noChangeAspect="1"/>
        </xdr:cNvPicPr>
      </xdr:nvPicPr>
      <xdr:blipFill>
        <a:blip xmlns:r="http://schemas.openxmlformats.org/officeDocument/2006/relationships" r:embed="rId428"/>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26</xdr:row>
      <xdr:rowOff>0</xdr:rowOff>
    </xdr:from>
    <xdr:to>
      <xdr:col>5</xdr:col>
      <xdr:colOff>0</xdr:colOff>
      <xdr:row>27</xdr:row>
      <xdr:rowOff>0</xdr:rowOff>
    </xdr:to>
    <xdr:pic>
      <xdr:nvPicPr>
        <xdr:cNvPr id="731" name="Имя " descr="Descr "/>
        <xdr:cNvPicPr>
          <a:picLocks noChangeAspect="1"/>
        </xdr:cNvPicPr>
      </xdr:nvPicPr>
      <xdr:blipFill>
        <a:blip xmlns:r="http://schemas.openxmlformats.org/officeDocument/2006/relationships" r:embed="rId429"/>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27</xdr:row>
      <xdr:rowOff>0</xdr:rowOff>
    </xdr:from>
    <xdr:to>
      <xdr:col>5</xdr:col>
      <xdr:colOff>0</xdr:colOff>
      <xdr:row>28</xdr:row>
      <xdr:rowOff>0</xdr:rowOff>
    </xdr:to>
    <xdr:pic>
      <xdr:nvPicPr>
        <xdr:cNvPr id="732" name="Имя " descr="Descr "/>
        <xdr:cNvPicPr>
          <a:picLocks noChangeAspect="1"/>
        </xdr:cNvPicPr>
      </xdr:nvPicPr>
      <xdr:blipFill>
        <a:blip xmlns:r="http://schemas.openxmlformats.org/officeDocument/2006/relationships" r:embed="rId430"/>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28</xdr:row>
      <xdr:rowOff>0</xdr:rowOff>
    </xdr:from>
    <xdr:to>
      <xdr:col>5</xdr:col>
      <xdr:colOff>0</xdr:colOff>
      <xdr:row>29</xdr:row>
      <xdr:rowOff>0</xdr:rowOff>
    </xdr:to>
    <xdr:pic>
      <xdr:nvPicPr>
        <xdr:cNvPr id="735" name="Имя " descr="Descr "/>
        <xdr:cNvPicPr>
          <a:picLocks noChangeAspect="1"/>
        </xdr:cNvPicPr>
      </xdr:nvPicPr>
      <xdr:blipFill>
        <a:blip xmlns:r="http://schemas.openxmlformats.org/officeDocument/2006/relationships" r:embed="rId431"/>
        <a:stretch>
          <a:fillRect/>
        </a:stretch>
      </xdr:blipFill>
      <xdr:spPr>
        <a:xfrm>
          <a:off x="6505575" y="21745575"/>
          <a:ext cx="866775" cy="1066800"/>
        </a:xfrm>
        <a:prstGeom prst="rect">
          <a:avLst/>
        </a:prstGeom>
        <a:ln w="9525">
          <a:solidFill>
            <a:srgbClr val="000000"/>
          </a:solidFill>
          <a:prstDash val="solid"/>
        </a:ln>
      </xdr:spPr>
    </xdr:pic>
    <xdr:clientData/>
  </xdr:twoCellAnchor>
  <xdr:twoCellAnchor>
    <xdr:from>
      <xdr:col>4</xdr:col>
      <xdr:colOff>0</xdr:colOff>
      <xdr:row>30</xdr:row>
      <xdr:rowOff>0</xdr:rowOff>
    </xdr:from>
    <xdr:to>
      <xdr:col>5</xdr:col>
      <xdr:colOff>0</xdr:colOff>
      <xdr:row>31</xdr:row>
      <xdr:rowOff>0</xdr:rowOff>
    </xdr:to>
    <xdr:pic>
      <xdr:nvPicPr>
        <xdr:cNvPr id="767" name="Имя " descr="Descr "/>
        <xdr:cNvPicPr>
          <a:picLocks noChangeAspect="1"/>
        </xdr:cNvPicPr>
      </xdr:nvPicPr>
      <xdr:blipFill>
        <a:blip xmlns:r="http://schemas.openxmlformats.org/officeDocument/2006/relationships" r:embed="rId432"/>
        <a:stretch>
          <a:fillRect/>
        </a:stretch>
      </xdr:blipFill>
      <xdr:spPr>
        <a:xfrm>
          <a:off x="6505575" y="23879175"/>
          <a:ext cx="866775" cy="1066800"/>
        </a:xfrm>
        <a:prstGeom prst="rect">
          <a:avLst/>
        </a:prstGeom>
        <a:ln w="9525">
          <a:solidFill>
            <a:srgbClr val="000000"/>
          </a:solidFill>
          <a:prstDash val="solid"/>
        </a:ln>
      </xdr:spPr>
    </xdr:pic>
    <xdr:clientData/>
  </xdr:twoCellAnchor>
  <xdr:twoCellAnchor>
    <xdr:from>
      <xdr:col>4</xdr:col>
      <xdr:colOff>0</xdr:colOff>
      <xdr:row>29</xdr:row>
      <xdr:rowOff>0</xdr:rowOff>
    </xdr:from>
    <xdr:to>
      <xdr:col>5</xdr:col>
      <xdr:colOff>0</xdr:colOff>
      <xdr:row>30</xdr:row>
      <xdr:rowOff>0</xdr:rowOff>
    </xdr:to>
    <xdr:pic>
      <xdr:nvPicPr>
        <xdr:cNvPr id="785" name="Имя " descr="Descr "/>
        <xdr:cNvPicPr>
          <a:picLocks noChangeAspect="1"/>
        </xdr:cNvPicPr>
      </xdr:nvPicPr>
      <xdr:blipFill>
        <a:blip xmlns:r="http://schemas.openxmlformats.org/officeDocument/2006/relationships" r:embed="rId433"/>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828" name="Имя " descr="Descr "/>
        <xdr:cNvPicPr>
          <a:picLocks noChangeAspect="1"/>
        </xdr:cNvPicPr>
      </xdr:nvPicPr>
      <xdr:blipFill>
        <a:blip xmlns:r="http://schemas.openxmlformats.org/officeDocument/2006/relationships" r:embed="rId434"/>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278</xdr:row>
      <xdr:rowOff>0</xdr:rowOff>
    </xdr:from>
    <xdr:to>
      <xdr:col>5</xdr:col>
      <xdr:colOff>0</xdr:colOff>
      <xdr:row>279</xdr:row>
      <xdr:rowOff>0</xdr:rowOff>
    </xdr:to>
    <xdr:pic>
      <xdr:nvPicPr>
        <xdr:cNvPr id="800" name="Имя " descr="Descr "/>
        <xdr:cNvPicPr>
          <a:picLocks noChangeAspect="1"/>
        </xdr:cNvPicPr>
      </xdr:nvPicPr>
      <xdr:blipFill>
        <a:blip xmlns:r="http://schemas.openxmlformats.org/officeDocument/2006/relationships" r:embed="rId435"/>
        <a:stretch>
          <a:fillRect/>
        </a:stretch>
      </xdr:blipFill>
      <xdr:spPr>
        <a:xfrm>
          <a:off x="6505575" y="256908300"/>
          <a:ext cx="866775" cy="1066800"/>
        </a:xfrm>
        <a:prstGeom prst="rect">
          <a:avLst/>
        </a:prstGeom>
        <a:ln w="9525">
          <a:solidFill>
            <a:srgbClr val="000000"/>
          </a:solidFill>
          <a:prstDash val="solid"/>
        </a:ln>
      </xdr:spPr>
    </xdr:pic>
    <xdr:clientData/>
  </xdr:twoCellAnchor>
  <xdr:twoCellAnchor>
    <xdr:from>
      <xdr:col>4</xdr:col>
      <xdr:colOff>0</xdr:colOff>
      <xdr:row>365</xdr:row>
      <xdr:rowOff>0</xdr:rowOff>
    </xdr:from>
    <xdr:to>
      <xdr:col>5</xdr:col>
      <xdr:colOff>0</xdr:colOff>
      <xdr:row>366</xdr:row>
      <xdr:rowOff>0</xdr:rowOff>
    </xdr:to>
    <xdr:pic>
      <xdr:nvPicPr>
        <xdr:cNvPr id="850" name="Имя " descr="Descr "/>
        <xdr:cNvPicPr>
          <a:picLocks noChangeAspect="1"/>
        </xdr:cNvPicPr>
      </xdr:nvPicPr>
      <xdr:blipFill>
        <a:blip xmlns:r="http://schemas.openxmlformats.org/officeDocument/2006/relationships" r:embed="rId436"/>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489</xdr:row>
      <xdr:rowOff>0</xdr:rowOff>
    </xdr:from>
    <xdr:to>
      <xdr:col>5</xdr:col>
      <xdr:colOff>0</xdr:colOff>
      <xdr:row>490</xdr:row>
      <xdr:rowOff>0</xdr:rowOff>
    </xdr:to>
    <xdr:pic>
      <xdr:nvPicPr>
        <xdr:cNvPr id="857" name="Имя " descr="Descr "/>
        <xdr:cNvPicPr>
          <a:picLocks noChangeAspect="1"/>
        </xdr:cNvPicPr>
      </xdr:nvPicPr>
      <xdr:blipFill>
        <a:blip xmlns:r="http://schemas.openxmlformats.org/officeDocument/2006/relationships" r:embed="rId437"/>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417</xdr:row>
      <xdr:rowOff>0</xdr:rowOff>
    </xdr:from>
    <xdr:to>
      <xdr:col>5</xdr:col>
      <xdr:colOff>0</xdr:colOff>
      <xdr:row>418</xdr:row>
      <xdr:rowOff>0</xdr:rowOff>
    </xdr:to>
    <xdr:pic>
      <xdr:nvPicPr>
        <xdr:cNvPr id="860" name="Имя " descr="Descr "/>
        <xdr:cNvPicPr>
          <a:picLocks noChangeAspect="1"/>
        </xdr:cNvPicPr>
      </xdr:nvPicPr>
      <xdr:blipFill>
        <a:blip xmlns:r="http://schemas.openxmlformats.org/officeDocument/2006/relationships" r:embed="rId438"/>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552" name="Имя " descr="Descr "/>
        <xdr:cNvPicPr>
          <a:picLocks noChangeAspect="1"/>
        </xdr:cNvPicPr>
      </xdr:nvPicPr>
      <xdr:blipFill>
        <a:blip xmlns:r="http://schemas.openxmlformats.org/officeDocument/2006/relationships" r:embed="rId439"/>
        <a:stretch>
          <a:fillRect/>
        </a:stretch>
      </xdr:blipFill>
      <xdr:spPr>
        <a:xfrm>
          <a:off x="10515600" y="258384675"/>
          <a:ext cx="866775" cy="1066800"/>
        </a:xfrm>
        <a:prstGeom prst="rect">
          <a:avLst/>
        </a:prstGeom>
        <a:ln w="9525">
          <a:solidFill>
            <a:srgbClr val="000000"/>
          </a:solidFill>
          <a:prstDash val="solid"/>
        </a:ln>
      </xdr:spPr>
    </xdr:pic>
    <xdr:clientData/>
  </xdr:twoCellAnchor>
  <xdr:twoCellAnchor>
    <xdr:from>
      <xdr:col>4</xdr:col>
      <xdr:colOff>0</xdr:colOff>
      <xdr:row>74</xdr:row>
      <xdr:rowOff>0</xdr:rowOff>
    </xdr:from>
    <xdr:to>
      <xdr:col>5</xdr:col>
      <xdr:colOff>0</xdr:colOff>
      <xdr:row>75</xdr:row>
      <xdr:rowOff>0</xdr:rowOff>
    </xdr:to>
    <xdr:pic>
      <xdr:nvPicPr>
        <xdr:cNvPr id="718" name="Имя " descr="Descr "/>
        <xdr:cNvPicPr>
          <a:picLocks noChangeAspect="1"/>
        </xdr:cNvPicPr>
      </xdr:nvPicPr>
      <xdr:blipFill>
        <a:blip xmlns:r="http://schemas.openxmlformats.org/officeDocument/2006/relationships" r:embed="rId440"/>
        <a:stretch>
          <a:fillRect/>
        </a:stretch>
      </xdr:blipFill>
      <xdr:spPr>
        <a:xfrm>
          <a:off x="10515600" y="259451475"/>
          <a:ext cx="866775" cy="1066800"/>
        </a:xfrm>
        <a:prstGeom prst="rect">
          <a:avLst/>
        </a:prstGeom>
        <a:ln w="9525">
          <a:solidFill>
            <a:srgbClr val="000000"/>
          </a:solidFill>
          <a:prstDash val="solid"/>
        </a:ln>
      </xdr:spPr>
    </xdr:pic>
    <xdr:clientData/>
  </xdr:twoCellAnchor>
  <xdr:twoCellAnchor>
    <xdr:from>
      <xdr:col>4</xdr:col>
      <xdr:colOff>0</xdr:colOff>
      <xdr:row>20</xdr:row>
      <xdr:rowOff>0</xdr:rowOff>
    </xdr:from>
    <xdr:to>
      <xdr:col>5</xdr:col>
      <xdr:colOff>0</xdr:colOff>
      <xdr:row>21</xdr:row>
      <xdr:rowOff>0</xdr:rowOff>
    </xdr:to>
    <xdr:pic>
      <xdr:nvPicPr>
        <xdr:cNvPr id="861" name="Имя " descr="Descr "/>
        <xdr:cNvPicPr>
          <a:picLocks noChangeAspect="1"/>
        </xdr:cNvPicPr>
      </xdr:nvPicPr>
      <xdr:blipFill>
        <a:blip xmlns:r="http://schemas.openxmlformats.org/officeDocument/2006/relationships" r:embed="rId441"/>
        <a:stretch>
          <a:fillRect/>
        </a:stretch>
      </xdr:blipFill>
      <xdr:spPr>
        <a:xfrm>
          <a:off x="6505575" y="99164775"/>
          <a:ext cx="866775" cy="1066800"/>
        </a:xfrm>
        <a:prstGeom prst="rect">
          <a:avLst/>
        </a:prstGeom>
        <a:ln w="9525">
          <a:solidFill>
            <a:srgbClr val="000000"/>
          </a:solidFill>
          <a:prstDash val="solid"/>
        </a:ln>
      </xdr:spPr>
    </xdr:pic>
    <xdr:clientData/>
  </xdr:twoCellAnchor>
  <xdr:twoCellAnchor>
    <xdr:from>
      <xdr:col>4</xdr:col>
      <xdr:colOff>0</xdr:colOff>
      <xdr:row>17</xdr:row>
      <xdr:rowOff>0</xdr:rowOff>
    </xdr:from>
    <xdr:to>
      <xdr:col>5</xdr:col>
      <xdr:colOff>0</xdr:colOff>
      <xdr:row>18</xdr:row>
      <xdr:rowOff>0</xdr:rowOff>
    </xdr:to>
    <xdr:pic>
      <xdr:nvPicPr>
        <xdr:cNvPr id="862" name="Имя " descr="Descr "/>
        <xdr:cNvPicPr>
          <a:picLocks noChangeAspect="1"/>
        </xdr:cNvPicPr>
      </xdr:nvPicPr>
      <xdr:blipFill>
        <a:blip xmlns:r="http://schemas.openxmlformats.org/officeDocument/2006/relationships" r:embed="rId442"/>
        <a:stretch>
          <a:fillRect/>
        </a:stretch>
      </xdr:blipFill>
      <xdr:spPr>
        <a:xfrm>
          <a:off x="6505575" y="225104325"/>
          <a:ext cx="866775" cy="1066800"/>
        </a:xfrm>
        <a:prstGeom prst="rect">
          <a:avLst/>
        </a:prstGeom>
        <a:ln w="9525">
          <a:solidFill>
            <a:srgbClr val="000000"/>
          </a:solidFill>
          <a:prstDash val="solid"/>
        </a:ln>
      </xdr:spPr>
    </xdr:pic>
    <xdr:clientData/>
  </xdr:twoCellAnchor>
  <xdr:twoCellAnchor>
    <xdr:from>
      <xdr:col>4</xdr:col>
      <xdr:colOff>0</xdr:colOff>
      <xdr:row>18</xdr:row>
      <xdr:rowOff>0</xdr:rowOff>
    </xdr:from>
    <xdr:to>
      <xdr:col>5</xdr:col>
      <xdr:colOff>0</xdr:colOff>
      <xdr:row>19</xdr:row>
      <xdr:rowOff>0</xdr:rowOff>
    </xdr:to>
    <xdr:pic>
      <xdr:nvPicPr>
        <xdr:cNvPr id="863" name="Имя " descr="Descr "/>
        <xdr:cNvPicPr>
          <a:picLocks noChangeAspect="1"/>
        </xdr:cNvPicPr>
      </xdr:nvPicPr>
      <xdr:blipFill>
        <a:blip xmlns:r="http://schemas.openxmlformats.org/officeDocument/2006/relationships" r:embed="rId443"/>
        <a:stretch>
          <a:fillRect/>
        </a:stretch>
      </xdr:blipFill>
      <xdr:spPr>
        <a:xfrm>
          <a:off x="6505575" y="226171125"/>
          <a:ext cx="866775" cy="1066800"/>
        </a:xfrm>
        <a:prstGeom prst="rect">
          <a:avLst/>
        </a:prstGeom>
        <a:ln w="9525">
          <a:solidFill>
            <a:srgbClr val="000000"/>
          </a:solidFill>
          <a:prstDash val="solid"/>
        </a:ln>
      </xdr:spPr>
    </xdr:pic>
    <xdr:clientData/>
  </xdr:twoCellAnchor>
  <xdr:twoCellAnchor>
    <xdr:from>
      <xdr:col>4</xdr:col>
      <xdr:colOff>0</xdr:colOff>
      <xdr:row>19</xdr:row>
      <xdr:rowOff>0</xdr:rowOff>
    </xdr:from>
    <xdr:to>
      <xdr:col>5</xdr:col>
      <xdr:colOff>0</xdr:colOff>
      <xdr:row>20</xdr:row>
      <xdr:rowOff>0</xdr:rowOff>
    </xdr:to>
    <xdr:pic>
      <xdr:nvPicPr>
        <xdr:cNvPr id="864" name="Имя " descr="Descr "/>
        <xdr:cNvPicPr>
          <a:picLocks noChangeAspect="1"/>
        </xdr:cNvPicPr>
      </xdr:nvPicPr>
      <xdr:blipFill>
        <a:blip xmlns:r="http://schemas.openxmlformats.org/officeDocument/2006/relationships" r:embed="rId444"/>
        <a:stretch>
          <a:fillRect/>
        </a:stretch>
      </xdr:blipFill>
      <xdr:spPr>
        <a:xfrm>
          <a:off x="6505575" y="227237925"/>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865" name="Имя " descr="Descr "/>
        <xdr:cNvPicPr>
          <a:picLocks noChangeAspect="1"/>
        </xdr:cNvPicPr>
      </xdr:nvPicPr>
      <xdr:blipFill>
        <a:blip xmlns:r="http://schemas.openxmlformats.org/officeDocument/2006/relationships" r:embed="rId445"/>
        <a:stretch>
          <a:fillRect/>
        </a:stretch>
      </xdr:blipFill>
      <xdr:spPr>
        <a:xfrm>
          <a:off x="10515600" y="553583475"/>
          <a:ext cx="866775" cy="1066800"/>
        </a:xfrm>
        <a:prstGeom prst="rect">
          <a:avLst/>
        </a:prstGeom>
        <a:ln w="9525">
          <a:solidFill>
            <a:srgbClr val="000000"/>
          </a:solidFill>
          <a:prstDash val="solid"/>
        </a:ln>
      </xdr:spPr>
    </xdr:pic>
    <xdr:clientData/>
  </xdr:twoCellAnchor>
  <xdr:twoCellAnchor>
    <xdr:from>
      <xdr:col>4</xdr:col>
      <xdr:colOff>0</xdr:colOff>
      <xdr:row>21</xdr:row>
      <xdr:rowOff>0</xdr:rowOff>
    </xdr:from>
    <xdr:to>
      <xdr:col>5</xdr:col>
      <xdr:colOff>0</xdr:colOff>
      <xdr:row>22</xdr:row>
      <xdr:rowOff>0</xdr:rowOff>
    </xdr:to>
    <xdr:pic>
      <xdr:nvPicPr>
        <xdr:cNvPr id="755" name="Имя " descr="Descr "/>
        <xdr:cNvPicPr>
          <a:picLocks noChangeAspect="1"/>
        </xdr:cNvPicPr>
      </xdr:nvPicPr>
      <xdr:blipFill>
        <a:blip xmlns:r="http://schemas.openxmlformats.org/officeDocument/2006/relationships" r:embed="rId446"/>
        <a:stretch>
          <a:fillRect/>
        </a:stretch>
      </xdr:blipFill>
      <xdr:spPr>
        <a:xfrm>
          <a:off x="6505575" y="104146350"/>
          <a:ext cx="866775" cy="1066800"/>
        </a:xfrm>
        <a:prstGeom prst="rect">
          <a:avLst/>
        </a:prstGeom>
        <a:ln w="9525">
          <a:solidFill>
            <a:srgbClr val="000000"/>
          </a:solidFill>
          <a:prstDash val="solid"/>
        </a:ln>
      </xdr:spPr>
    </xdr:pic>
    <xdr:clientData/>
  </xdr:twoCellAnchor>
  <xdr:twoCellAnchor>
    <xdr:from>
      <xdr:col>4</xdr:col>
      <xdr:colOff>0</xdr:colOff>
      <xdr:row>187</xdr:row>
      <xdr:rowOff>0</xdr:rowOff>
    </xdr:from>
    <xdr:to>
      <xdr:col>5</xdr:col>
      <xdr:colOff>0</xdr:colOff>
      <xdr:row>188</xdr:row>
      <xdr:rowOff>0</xdr:rowOff>
    </xdr:to>
    <xdr:pic>
      <xdr:nvPicPr>
        <xdr:cNvPr id="493" name="Имя " descr="Descr "/>
        <xdr:cNvPicPr>
          <a:picLocks noChangeAspect="1"/>
        </xdr:cNvPicPr>
      </xdr:nvPicPr>
      <xdr:blipFill>
        <a:blip xmlns:r="http://schemas.openxmlformats.org/officeDocument/2006/relationships" r:embed="rId447"/>
        <a:stretch>
          <a:fillRect/>
        </a:stretch>
      </xdr:blipFill>
      <xdr:spPr>
        <a:xfrm>
          <a:off x="10515600" y="40414575"/>
          <a:ext cx="866775" cy="1066800"/>
        </a:xfrm>
        <a:prstGeom prst="rect">
          <a:avLst/>
        </a:prstGeom>
        <a:ln w="9525">
          <a:solidFill>
            <a:srgbClr val="000000"/>
          </a:solidFill>
          <a:prstDash val="solid"/>
        </a:ln>
      </xdr:spPr>
    </xdr:pic>
    <xdr:clientData/>
  </xdr:twoCellAnchor>
  <xdr:twoCellAnchor>
    <xdr:from>
      <xdr:col>4</xdr:col>
      <xdr:colOff>0</xdr:colOff>
      <xdr:row>535</xdr:row>
      <xdr:rowOff>0</xdr:rowOff>
    </xdr:from>
    <xdr:to>
      <xdr:col>5</xdr:col>
      <xdr:colOff>0</xdr:colOff>
      <xdr:row>536</xdr:row>
      <xdr:rowOff>0</xdr:rowOff>
    </xdr:to>
    <xdr:pic>
      <xdr:nvPicPr>
        <xdr:cNvPr id="496" name="Имя " descr="Descr "/>
        <xdr:cNvPicPr>
          <a:picLocks noChangeAspect="1"/>
        </xdr:cNvPicPr>
      </xdr:nvPicPr>
      <xdr:blipFill>
        <a:blip xmlns:r="http://schemas.openxmlformats.org/officeDocument/2006/relationships" r:embed="rId448"/>
        <a:stretch>
          <a:fillRect/>
        </a:stretch>
      </xdr:blipFill>
      <xdr:spPr>
        <a:xfrm>
          <a:off x="10515600" y="44072175"/>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514" name="Имя " descr="Descr "/>
        <xdr:cNvPicPr>
          <a:picLocks noChangeAspect="1"/>
        </xdr:cNvPicPr>
      </xdr:nvPicPr>
      <xdr:blipFill>
        <a:blip xmlns:r="http://schemas.openxmlformats.org/officeDocument/2006/relationships" r:embed="rId449"/>
        <a:stretch>
          <a:fillRect/>
        </a:stretch>
      </xdr:blipFill>
      <xdr:spPr>
        <a:xfrm>
          <a:off x="10515600" y="56235600"/>
          <a:ext cx="866775" cy="1066800"/>
        </a:xfrm>
        <a:prstGeom prst="rect">
          <a:avLst/>
        </a:prstGeom>
        <a:ln w="9525">
          <a:solidFill>
            <a:srgbClr val="000000"/>
          </a:solidFill>
          <a:prstDash val="solid"/>
        </a:ln>
      </xdr:spPr>
    </xdr:pic>
    <xdr:clientData/>
  </xdr:twoCellAnchor>
  <xdr:twoCellAnchor>
    <xdr:from>
      <xdr:col>4</xdr:col>
      <xdr:colOff>0</xdr:colOff>
      <xdr:row>77</xdr:row>
      <xdr:rowOff>0</xdr:rowOff>
    </xdr:from>
    <xdr:to>
      <xdr:col>5</xdr:col>
      <xdr:colOff>0</xdr:colOff>
      <xdr:row>78</xdr:row>
      <xdr:rowOff>0</xdr:rowOff>
    </xdr:to>
    <xdr:pic>
      <xdr:nvPicPr>
        <xdr:cNvPr id="536" name="Имя " descr="Descr "/>
        <xdr:cNvPicPr>
          <a:picLocks noChangeAspect="1"/>
        </xdr:cNvPicPr>
      </xdr:nvPicPr>
      <xdr:blipFill>
        <a:blip xmlns:r="http://schemas.openxmlformats.org/officeDocument/2006/relationships" r:embed="rId450"/>
        <a:stretch>
          <a:fillRect/>
        </a:stretch>
      </xdr:blipFill>
      <xdr:spPr>
        <a:xfrm>
          <a:off x="10515600" y="55168800"/>
          <a:ext cx="866775" cy="1066800"/>
        </a:xfrm>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553" name="Имя " descr="Descr "/>
        <xdr:cNvPicPr>
          <a:picLocks noChangeAspect="1"/>
        </xdr:cNvPicPr>
      </xdr:nvPicPr>
      <xdr:blipFill>
        <a:blip xmlns:r="http://schemas.openxmlformats.org/officeDocument/2006/relationships" r:embed="rId451"/>
        <a:stretch>
          <a:fillRect/>
        </a:stretch>
      </xdr:blipFill>
      <xdr:spPr>
        <a:xfrm>
          <a:off x="10515600" y="178812825"/>
          <a:ext cx="866775" cy="1066800"/>
        </a:xfrm>
        <a:prstGeom prst="rect">
          <a:avLst/>
        </a:prstGeom>
        <a:ln w="9525">
          <a:solidFill>
            <a:srgbClr val="000000"/>
          </a:solidFill>
          <a:prstDash val="solid"/>
        </a:ln>
      </xdr:spPr>
    </xdr:pic>
    <xdr:clientData/>
  </xdr:twoCellAnchor>
  <xdr:twoCellAnchor>
    <xdr:from>
      <xdr:col>4</xdr:col>
      <xdr:colOff>0</xdr:colOff>
      <xdr:row>12</xdr:row>
      <xdr:rowOff>0</xdr:rowOff>
    </xdr:from>
    <xdr:to>
      <xdr:col>5</xdr:col>
      <xdr:colOff>0</xdr:colOff>
      <xdr:row>13</xdr:row>
      <xdr:rowOff>0</xdr:rowOff>
    </xdr:to>
    <xdr:pic>
      <xdr:nvPicPr>
        <xdr:cNvPr id="582" name="Имя " descr="Descr "/>
        <xdr:cNvPicPr>
          <a:picLocks noChangeAspect="1"/>
        </xdr:cNvPicPr>
      </xdr:nvPicPr>
      <xdr:blipFill>
        <a:blip xmlns:r="http://schemas.openxmlformats.org/officeDocument/2006/relationships" r:embed="rId452"/>
        <a:stretch>
          <a:fillRect/>
        </a:stretch>
      </xdr:blipFill>
      <xdr:spPr>
        <a:xfrm>
          <a:off x="10515600" y="9410700"/>
          <a:ext cx="866775" cy="1066800"/>
        </a:xfrm>
        <a:prstGeom prst="rect">
          <a:avLst/>
        </a:prstGeom>
        <a:ln w="9525">
          <a:solidFill>
            <a:srgbClr val="000000"/>
          </a:solidFill>
          <a:prstDash val="solid"/>
        </a:ln>
      </xdr:spPr>
    </xdr:pic>
    <xdr:clientData/>
  </xdr:twoCellAnchor>
  <xdr:twoCellAnchor>
    <xdr:from>
      <xdr:col>4</xdr:col>
      <xdr:colOff>0</xdr:colOff>
      <xdr:row>13</xdr:row>
      <xdr:rowOff>0</xdr:rowOff>
    </xdr:from>
    <xdr:to>
      <xdr:col>5</xdr:col>
      <xdr:colOff>0</xdr:colOff>
      <xdr:row>14</xdr:row>
      <xdr:rowOff>0</xdr:rowOff>
    </xdr:to>
    <xdr:pic>
      <xdr:nvPicPr>
        <xdr:cNvPr id="633" name="Имя " descr="Descr "/>
        <xdr:cNvPicPr>
          <a:picLocks noChangeAspect="1"/>
        </xdr:cNvPicPr>
      </xdr:nvPicPr>
      <xdr:blipFill>
        <a:blip xmlns:r="http://schemas.openxmlformats.org/officeDocument/2006/relationships" r:embed="rId453"/>
        <a:stretch>
          <a:fillRect/>
        </a:stretch>
      </xdr:blipFill>
      <xdr:spPr>
        <a:xfrm>
          <a:off x="10515600" y="10477500"/>
          <a:ext cx="866775" cy="1066800"/>
        </a:xfrm>
        <a:prstGeom prst="rect">
          <a:avLst/>
        </a:prstGeom>
        <a:ln w="9525">
          <a:solidFill>
            <a:srgbClr val="000000"/>
          </a:solidFill>
          <a:prstDash val="solid"/>
        </a:ln>
      </xdr:spPr>
    </xdr:pic>
    <xdr:clientData/>
  </xdr:twoCellAnchor>
  <xdr:twoCellAnchor>
    <xdr:from>
      <xdr:col>4</xdr:col>
      <xdr:colOff>0</xdr:colOff>
      <xdr:row>14</xdr:row>
      <xdr:rowOff>0</xdr:rowOff>
    </xdr:from>
    <xdr:to>
      <xdr:col>5</xdr:col>
      <xdr:colOff>0</xdr:colOff>
      <xdr:row>15</xdr:row>
      <xdr:rowOff>0</xdr:rowOff>
    </xdr:to>
    <xdr:pic>
      <xdr:nvPicPr>
        <xdr:cNvPr id="720" name="Имя " descr="Descr "/>
        <xdr:cNvPicPr>
          <a:picLocks noChangeAspect="1"/>
        </xdr:cNvPicPr>
      </xdr:nvPicPr>
      <xdr:blipFill>
        <a:blip xmlns:r="http://schemas.openxmlformats.org/officeDocument/2006/relationships" r:embed="rId454"/>
        <a:stretch>
          <a:fillRect/>
        </a:stretch>
      </xdr:blipFill>
      <xdr:spPr>
        <a:xfrm>
          <a:off x="5210175" y="238953675"/>
          <a:ext cx="866775" cy="1066800"/>
        </a:xfrm>
        <a:prstGeom prst="rect">
          <a:avLst/>
        </a:prstGeom>
        <a:ln w="9525">
          <a:solidFill>
            <a:srgbClr val="000000"/>
          </a:solidFill>
          <a:prstDash val="solid"/>
        </a:ln>
      </xdr:spPr>
    </xdr:pic>
    <xdr:clientData/>
  </xdr:twoCellAnchor>
  <xdr:twoCellAnchor>
    <xdr:from>
      <xdr:col>4</xdr:col>
      <xdr:colOff>0</xdr:colOff>
      <xdr:row>15</xdr:row>
      <xdr:rowOff>0</xdr:rowOff>
    </xdr:from>
    <xdr:to>
      <xdr:col>5</xdr:col>
      <xdr:colOff>0</xdr:colOff>
      <xdr:row>16</xdr:row>
      <xdr:rowOff>0</xdr:rowOff>
    </xdr:to>
    <xdr:pic>
      <xdr:nvPicPr>
        <xdr:cNvPr id="749" name="Имя " descr="Descr "/>
        <xdr:cNvPicPr>
          <a:picLocks noChangeAspect="1"/>
        </xdr:cNvPicPr>
      </xdr:nvPicPr>
      <xdr:blipFill>
        <a:blip xmlns:r="http://schemas.openxmlformats.org/officeDocument/2006/relationships" r:embed="rId455"/>
        <a:stretch>
          <a:fillRect/>
        </a:stretch>
      </xdr:blipFill>
      <xdr:spPr>
        <a:xfrm>
          <a:off x="5210175" y="240020475"/>
          <a:ext cx="866775" cy="1066800"/>
        </a:xfrm>
        <a:prstGeom prst="rect">
          <a:avLst/>
        </a:prstGeom>
        <a:ln w="9525">
          <a:solidFill>
            <a:srgbClr val="000000"/>
          </a:solidFill>
          <a:prstDash val="solid"/>
        </a:ln>
      </xdr:spPr>
    </xdr:pic>
    <xdr:clientData/>
  </xdr:twoCellAnchor>
  <xdr:twoCellAnchor>
    <xdr:from>
      <xdr:col>4</xdr:col>
      <xdr:colOff>0</xdr:colOff>
      <xdr:row>5</xdr:row>
      <xdr:rowOff>0</xdr:rowOff>
    </xdr:from>
    <xdr:to>
      <xdr:col>5</xdr:col>
      <xdr:colOff>0</xdr:colOff>
      <xdr:row>6</xdr:row>
      <xdr:rowOff>0</xdr:rowOff>
    </xdr:to>
    <xdr:pic>
      <xdr:nvPicPr>
        <xdr:cNvPr id="728" name="Имя " descr="Descr "/>
        <xdr:cNvPicPr>
          <a:picLocks noChangeAspect="1"/>
        </xdr:cNvPicPr>
      </xdr:nvPicPr>
      <xdr:blipFill>
        <a:blip xmlns:r="http://schemas.openxmlformats.org/officeDocument/2006/relationships" r:embed="rId456"/>
        <a:stretch>
          <a:fillRect/>
        </a:stretch>
      </xdr:blipFill>
      <xdr:spPr>
        <a:xfrm>
          <a:off x="5210175" y="1609725"/>
          <a:ext cx="866775" cy="1066800"/>
        </a:xfrm>
        <a:prstGeom prst="rect">
          <a:avLst/>
        </a:prstGeom>
        <a:ln w="9525">
          <a:solidFill>
            <a:srgbClr val="000000"/>
          </a:solidFill>
          <a:prstDash val="solid"/>
        </a:ln>
      </xdr:spPr>
    </xdr:pic>
    <xdr:clientData/>
  </xdr:twoCellAnchor>
  <xdr:twoCellAnchor>
    <xdr:from>
      <xdr:col>4</xdr:col>
      <xdr:colOff>0</xdr:colOff>
      <xdr:row>6</xdr:row>
      <xdr:rowOff>0</xdr:rowOff>
    </xdr:from>
    <xdr:to>
      <xdr:col>5</xdr:col>
      <xdr:colOff>0</xdr:colOff>
      <xdr:row>7</xdr:row>
      <xdr:rowOff>0</xdr:rowOff>
    </xdr:to>
    <xdr:pic>
      <xdr:nvPicPr>
        <xdr:cNvPr id="750" name="Имя " descr="Descr "/>
        <xdr:cNvPicPr>
          <a:picLocks noChangeAspect="1"/>
        </xdr:cNvPicPr>
      </xdr:nvPicPr>
      <xdr:blipFill>
        <a:blip xmlns:r="http://schemas.openxmlformats.org/officeDocument/2006/relationships" r:embed="rId457"/>
        <a:stretch>
          <a:fillRect/>
        </a:stretch>
      </xdr:blipFill>
      <xdr:spPr>
        <a:xfrm>
          <a:off x="5210175" y="2676525"/>
          <a:ext cx="866775" cy="1066800"/>
        </a:xfrm>
        <a:prstGeom prst="rect">
          <a:avLst/>
        </a:prstGeom>
        <a:ln w="9525">
          <a:solidFill>
            <a:srgbClr val="000000"/>
          </a:solidFill>
          <a:prstDash val="solid"/>
        </a:ln>
      </xdr:spPr>
    </xdr:pic>
    <xdr:clientData/>
  </xdr:twoCellAnchor>
  <xdr:twoCellAnchor>
    <xdr:from>
      <xdr:col>4</xdr:col>
      <xdr:colOff>0</xdr:colOff>
      <xdr:row>7</xdr:row>
      <xdr:rowOff>0</xdr:rowOff>
    </xdr:from>
    <xdr:to>
      <xdr:col>5</xdr:col>
      <xdr:colOff>0</xdr:colOff>
      <xdr:row>8</xdr:row>
      <xdr:rowOff>0</xdr:rowOff>
    </xdr:to>
    <xdr:pic>
      <xdr:nvPicPr>
        <xdr:cNvPr id="751" name="Имя " descr="Descr "/>
        <xdr:cNvPicPr>
          <a:picLocks noChangeAspect="1"/>
        </xdr:cNvPicPr>
      </xdr:nvPicPr>
      <xdr:blipFill>
        <a:blip xmlns:r="http://schemas.openxmlformats.org/officeDocument/2006/relationships" r:embed="rId458"/>
        <a:stretch>
          <a:fillRect/>
        </a:stretch>
      </xdr:blipFill>
      <xdr:spPr>
        <a:xfrm>
          <a:off x="5210175" y="3743325"/>
          <a:ext cx="866775" cy="1066800"/>
        </a:xfrm>
        <a:prstGeom prst="rect">
          <a:avLst/>
        </a:prstGeom>
        <a:ln w="9525">
          <a:solidFill>
            <a:srgbClr val="000000"/>
          </a:solidFill>
          <a:prstDash val="solid"/>
        </a:ln>
      </xdr:spPr>
    </xdr:pic>
    <xdr:clientData/>
  </xdr:twoCellAnchor>
  <xdr:twoCellAnchor editAs="oneCell">
    <xdr:from>
      <xdr:col>3</xdr:col>
      <xdr:colOff>419100</xdr:colOff>
      <xdr:row>8</xdr:row>
      <xdr:rowOff>28574</xdr:rowOff>
    </xdr:from>
    <xdr:to>
      <xdr:col>5</xdr:col>
      <xdr:colOff>19050</xdr:colOff>
      <xdr:row>9</xdr:row>
      <xdr:rowOff>0</xdr:rowOff>
    </xdr:to>
    <xdr:pic>
      <xdr:nvPicPr>
        <xdr:cNvPr id="772" name="Рисунок 771"/>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5162550" y="4838699"/>
          <a:ext cx="933450" cy="962026"/>
        </a:xfrm>
        <a:prstGeom prst="rect">
          <a:avLst/>
        </a:prstGeom>
      </xdr:spPr>
    </xdr:pic>
    <xdr:clientData/>
  </xdr:twoCellAnchor>
  <xdr:twoCellAnchor editAs="oneCell">
    <xdr:from>
      <xdr:col>3</xdr:col>
      <xdr:colOff>342900</xdr:colOff>
      <xdr:row>9</xdr:row>
      <xdr:rowOff>0</xdr:rowOff>
    </xdr:from>
    <xdr:to>
      <xdr:col>4</xdr:col>
      <xdr:colOff>771525</xdr:colOff>
      <xdr:row>9</xdr:row>
      <xdr:rowOff>1019175</xdr:rowOff>
    </xdr:to>
    <xdr:pic>
      <xdr:nvPicPr>
        <xdr:cNvPr id="784" name="Рисунок 783"/>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5086350" y="5876925"/>
          <a:ext cx="895350" cy="1019175"/>
        </a:xfrm>
        <a:prstGeom prst="rect">
          <a:avLst/>
        </a:prstGeom>
      </xdr:spPr>
    </xdr:pic>
    <xdr:clientData/>
  </xdr:twoCellAnchor>
  <xdr:twoCellAnchor editAs="oneCell">
    <xdr:from>
      <xdr:col>3</xdr:col>
      <xdr:colOff>438150</xdr:colOff>
      <xdr:row>10</xdr:row>
      <xdr:rowOff>104774</xdr:rowOff>
    </xdr:from>
    <xdr:to>
      <xdr:col>5</xdr:col>
      <xdr:colOff>9525</xdr:colOff>
      <xdr:row>11</xdr:row>
      <xdr:rowOff>0</xdr:rowOff>
    </xdr:to>
    <xdr:pic>
      <xdr:nvPicPr>
        <xdr:cNvPr id="801" name="Рисунок 800"/>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5181600" y="7048499"/>
          <a:ext cx="904875" cy="90487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azbookvarik.ru/catalog/toys/sladkie-sny__4668/" TargetMode="External"/><Relationship Id="rId18" Type="http://schemas.openxmlformats.org/officeDocument/2006/relationships/hyperlink" Target="https://azbookvarik.ru/catalog/toys/lyubimye-pesenki-malyshey__4136/" TargetMode="External"/><Relationship Id="rId26" Type="http://schemas.openxmlformats.org/officeDocument/2006/relationships/hyperlink" Target="https://azbookvarik.ru/catalog/toys/planshetik-mir-zhivotnykh__5888/" TargetMode="External"/><Relationship Id="rId39" Type="http://schemas.openxmlformats.org/officeDocument/2006/relationships/hyperlink" Target="https://azbookvarik.ru/catalog/toys/utenok__5907/" TargetMode="External"/><Relationship Id="rId21" Type="http://schemas.openxmlformats.org/officeDocument/2006/relationships/hyperlink" Target="https://azbookvarik.ru/catalog/toys/tantsevalnye-khity__4140/" TargetMode="External"/><Relationship Id="rId34" Type="http://schemas.openxmlformats.org/officeDocument/2006/relationships/hyperlink" Target="https://azbookvarik.ru/catalog/toys/planshetik-vsye-obo-vsyem__3740/" TargetMode="External"/><Relationship Id="rId42" Type="http://schemas.openxmlformats.org/officeDocument/2006/relationships/hyperlink" Target="https://azbookvarik.ru/catalog/toys/mishutka__5928/" TargetMode="External"/><Relationship Id="rId47" Type="http://schemas.openxmlformats.org/officeDocument/2006/relationships/hyperlink" Target="https://azbookvarik.ru/catalog/toys/buben-orange__4811/" TargetMode="External"/><Relationship Id="rId50" Type="http://schemas.openxmlformats.org/officeDocument/2006/relationships/hyperlink" Target="https://azbookvarik.ru/catalog/toys/dudochka-orange__4816/" TargetMode="External"/><Relationship Id="rId55" Type="http://schemas.openxmlformats.org/officeDocument/2006/relationships/hyperlink" Target="https://azbookvarik.ru/catalog/toys/shchenok-skazochnik__4883/" TargetMode="External"/><Relationship Id="rId7" Type="http://schemas.openxmlformats.org/officeDocument/2006/relationships/hyperlink" Target="https://azbookvarik.ru/catalog/books/kroshka-enot__6108/" TargetMode="External"/><Relationship Id="rId2" Type="http://schemas.openxmlformats.org/officeDocument/2006/relationships/hyperlink" Target="https://azbookvarik.ru/catalog/toys/planshetik-udivitelnye_dinozavry__5991/" TargetMode="External"/><Relationship Id="rId16" Type="http://schemas.openxmlformats.org/officeDocument/2006/relationships/hyperlink" Target="https://azbookvarik.ru/catalog/toys/multiki-i-skazki__5794/" TargetMode="External"/><Relationship Id="rId29" Type="http://schemas.openxmlformats.org/officeDocument/2006/relationships/hyperlink" Target="https://azbookvarik.ru/catalog/toys/planshetik-zagaday-ya-otgadayu__5879/" TargetMode="External"/><Relationship Id="rId11" Type="http://schemas.openxmlformats.org/officeDocument/2006/relationships/hyperlink" Target="https://azbookvarik.ru/catalog/toys/zainka-poplyashi__5868/" TargetMode="External"/><Relationship Id="rId24" Type="http://schemas.openxmlformats.org/officeDocument/2006/relationships/hyperlink" Target="https://azbookvarik.ru/catalog/toys/planshetik-vesyelye-znaniya__4154/" TargetMode="External"/><Relationship Id="rId32" Type="http://schemas.openxmlformats.org/officeDocument/2006/relationships/hyperlink" Target="https://azbookvarik.ru/catalog/toys/planshetik-moya-muzykalnaya-azbuka__369/" TargetMode="External"/><Relationship Id="rId37" Type="http://schemas.openxmlformats.org/officeDocument/2006/relationships/hyperlink" Target="https://azbookvarik.ru/catalog/toys/pingvinchik__5909/" TargetMode="External"/><Relationship Id="rId40" Type="http://schemas.openxmlformats.org/officeDocument/2006/relationships/hyperlink" Target="https://azbookvarik.ru/catalog/toys/belochka__4783/" TargetMode="External"/><Relationship Id="rId45" Type="http://schemas.openxmlformats.org/officeDocument/2006/relationships/hyperlink" Target="https://azbookvarik.ru/catalog/toys/buben__4702/" TargetMode="External"/><Relationship Id="rId53" Type="http://schemas.openxmlformats.org/officeDocument/2006/relationships/hyperlink" Target="https://azbookvarik.ru/catalog/toys/pleer-novogodnie-podarki__4098/" TargetMode="External"/><Relationship Id="rId58" Type="http://schemas.openxmlformats.org/officeDocument/2006/relationships/hyperlink" Target="https://azbookvarik.ru/catalog/toys/lisyenok-umnyashka__6217/" TargetMode="External"/><Relationship Id="rId5" Type="http://schemas.openxmlformats.org/officeDocument/2006/relationships/hyperlink" Target="https://azbookvarik.ru/catalog/toys/planshetik_malenkij_puteshestvennik__5992/" TargetMode="External"/><Relationship Id="rId61" Type="http://schemas.openxmlformats.org/officeDocument/2006/relationships/printerSettings" Target="../printerSettings/printerSettings1.bin"/><Relationship Id="rId19" Type="http://schemas.openxmlformats.org/officeDocument/2006/relationships/hyperlink" Target="https://azbookvarik.ru/catalog/toys/pesenki-v-shainskogo__4138/" TargetMode="External"/><Relationship Id="rId14" Type="http://schemas.openxmlformats.org/officeDocument/2006/relationships/hyperlink" Target="https://azbookvarik.ru/catalog/toys/druzya-multyashki__5791/" TargetMode="External"/><Relationship Id="rId22" Type="http://schemas.openxmlformats.org/officeDocument/2006/relationships/hyperlink" Target="https://azbookvarik.ru/catalog/toys/russkoe-disko__4137/" TargetMode="External"/><Relationship Id="rId27" Type="http://schemas.openxmlformats.org/officeDocument/2006/relationships/hyperlink" Target="https://azbookvarik.ru/catalog/toys/planshetik-azbuka-vesyelaya-ferma__5815/" TargetMode="External"/><Relationship Id="rId30" Type="http://schemas.openxmlformats.org/officeDocument/2006/relationships/hyperlink" Target="https://azbookvarik.ru/catalog/toys/planshetik-kto-samyy-umnyy__5878/" TargetMode="External"/><Relationship Id="rId35" Type="http://schemas.openxmlformats.org/officeDocument/2006/relationships/hyperlink" Target="https://azbookvarik.ru/catalog/toys/pesenki-druzey__4765/" TargetMode="External"/><Relationship Id="rId43" Type="http://schemas.openxmlformats.org/officeDocument/2006/relationships/hyperlink" Target="https://azbookvarik.ru/catalog/toys/zabavnaya-ferma__4939/" TargetMode="External"/><Relationship Id="rId48" Type="http://schemas.openxmlformats.org/officeDocument/2006/relationships/hyperlink" Target="https://azbookvarik.ru/catalog/toys/dudochka-rozovaya__4815/" TargetMode="External"/><Relationship Id="rId56" Type="http://schemas.openxmlformats.org/officeDocument/2006/relationships/hyperlink" Target="https://azbookvarik.ru/search/?q=%D0%9C%D0%B8%D1%88%D1%83%D1%82%D0%BA%D0%B0+%D1%81%D0%BA%D0%B0%D0%B7%D0%BE%D1%87%D0%BD%D0%B8%D0%BA" TargetMode="External"/><Relationship Id="rId8" Type="http://schemas.openxmlformats.org/officeDocument/2006/relationships/hyperlink" Target="https://azbookvarik.ru/catalog/books/chuchelo-myauchelo__6001/" TargetMode="External"/><Relationship Id="rId51" Type="http://schemas.openxmlformats.org/officeDocument/2006/relationships/hyperlink" Target="https://azbookvarik.ru/catalog/toys/gitara-blue__4813/" TargetMode="External"/><Relationship Id="rId3" Type="http://schemas.openxmlformats.org/officeDocument/2006/relationships/hyperlink" Target="https://azbookvarik.ru/search/?q=%D0%9C%D0%BE%D0%B9+%D0%BF%D0%B5%D1%80%D0%B2%D1%8B%D0%B9+%D0%B0%D1%82%D0%BB%D0%B0%D1%81" TargetMode="External"/><Relationship Id="rId12" Type="http://schemas.openxmlformats.org/officeDocument/2006/relationships/hyperlink" Target="https://azbookvarik.ru/catalog/toys/vesyoloe-disko__5816/" TargetMode="External"/><Relationship Id="rId17" Type="http://schemas.openxmlformats.org/officeDocument/2006/relationships/hyperlink" Target="https://azbookvarik.ru/catalog/toys/karaoke-pesenki-druzey__5417/" TargetMode="External"/><Relationship Id="rId25" Type="http://schemas.openxmlformats.org/officeDocument/2006/relationships/hyperlink" Target="https://azbookvarik.ru/catalog/toys/planshetik-azbuka-skazochka__5889/" TargetMode="External"/><Relationship Id="rId33" Type="http://schemas.openxmlformats.org/officeDocument/2006/relationships/hyperlink" Target="https://azbookvarik.ru/catalog/toys/planshetik-azbuka-v-stikhakh__5891/" TargetMode="External"/><Relationship Id="rId38" Type="http://schemas.openxmlformats.org/officeDocument/2006/relationships/hyperlink" Target="https://azbookvarik.ru/catalog/toys/cherepashka__5908/" TargetMode="External"/><Relationship Id="rId46" Type="http://schemas.openxmlformats.org/officeDocument/2006/relationships/hyperlink" Target="https://azbookvarik.ru/catalog/toys/buben-golyboy__4809/" TargetMode="External"/><Relationship Id="rId59" Type="http://schemas.openxmlformats.org/officeDocument/2006/relationships/hyperlink" Target="https://azbookvarik.ru/catalog/toys/vesyelyy-bumboks-diskoteka-s-multyashkami__6215/" TargetMode="External"/><Relationship Id="rId20" Type="http://schemas.openxmlformats.org/officeDocument/2006/relationships/hyperlink" Target="https://azbookvarik.ru/catalog/toys/pesenki-vesyelykh-multyashek__4139/" TargetMode="External"/><Relationship Id="rId41" Type="http://schemas.openxmlformats.org/officeDocument/2006/relationships/hyperlink" Target="https://azbookvarik.ru/catalog/toys/slonenok__5830/" TargetMode="External"/><Relationship Id="rId54" Type="http://schemas.openxmlformats.org/officeDocument/2006/relationships/hyperlink" Target="https://azbookvarik.ru/catalog/toys/uroki-bozhey-korovki__4175/" TargetMode="External"/><Relationship Id="rId62" Type="http://schemas.openxmlformats.org/officeDocument/2006/relationships/drawing" Target="../drawings/drawing1.xml"/><Relationship Id="rId1" Type="http://schemas.openxmlformats.org/officeDocument/2006/relationships/hyperlink" Target="https://azbookvarik.ru/catalog/toys/planshetik-telo_cheloveka__5989/" TargetMode="External"/><Relationship Id="rId6" Type="http://schemas.openxmlformats.org/officeDocument/2006/relationships/hyperlink" Target="https://azbookvarik.ru/catalog/books/petushok__3966/" TargetMode="External"/><Relationship Id="rId15" Type="http://schemas.openxmlformats.org/officeDocument/2006/relationships/hyperlink" Target="https://azbookvarik.ru/catalog/toys/vot-tak-syurpriz__5795/" TargetMode="External"/><Relationship Id="rId23" Type="http://schemas.openxmlformats.org/officeDocument/2006/relationships/hyperlink" Target="https://azbookvarik.ru/catalog/toys/govoryashchiy-planshetik-drakonchik__5911/" TargetMode="External"/><Relationship Id="rId28" Type="http://schemas.openxmlformats.org/officeDocument/2006/relationships/hyperlink" Target="https://azbookvarik.ru/catalog/toys/mishutkin-planshetik-pervye-znaniya__5877/" TargetMode="External"/><Relationship Id="rId36" Type="http://schemas.openxmlformats.org/officeDocument/2006/relationships/hyperlink" Target="https://azbookvarik.ru/catalog/toys/pesni-v-shainskogo__4766/" TargetMode="External"/><Relationship Id="rId49" Type="http://schemas.openxmlformats.org/officeDocument/2006/relationships/hyperlink" Target="https://azbookvarik.ru/catalog/toys/dudochka-golybaya__4701/" TargetMode="External"/><Relationship Id="rId57" Type="http://schemas.openxmlformats.org/officeDocument/2006/relationships/hyperlink" Target="https://azbookvarik.ru/search/?q=%D0%9B%D0%B8%D1%81%D0%B5%D0%BD%D0%BE%D0%BA+%D1%81%D0%BA%D0%B0%D0%B7%D0%BE%D1%87%D0%BD%D0%B8%D0%BA" TargetMode="External"/><Relationship Id="rId10" Type="http://schemas.openxmlformats.org/officeDocument/2006/relationships/hyperlink" Target="https://azbookvarik.ru/catalog/toys/syurpriz__384/" TargetMode="External"/><Relationship Id="rId31" Type="http://schemas.openxmlformats.org/officeDocument/2006/relationships/hyperlink" Target="https://azbookvarik.ru/catalog/toys/planshetik-zagadayka__370/" TargetMode="External"/><Relationship Id="rId44" Type="http://schemas.openxmlformats.org/officeDocument/2006/relationships/hyperlink" Target="https://azbookvarik.ru/catalog/toys/mir-zhivotnykh__4960/" TargetMode="External"/><Relationship Id="rId52" Type="http://schemas.openxmlformats.org/officeDocument/2006/relationships/hyperlink" Target="https://azbookvarik.ru/catalog/toys/gitara-orange__4699/" TargetMode="External"/><Relationship Id="rId60" Type="http://schemas.openxmlformats.org/officeDocument/2006/relationships/hyperlink" Target="https://azbookvarik.ru/catalog/toys/vesyelyy-bumboks-diskoteka_s_druzyami__6216/" TargetMode="External"/><Relationship Id="rId4" Type="http://schemas.openxmlformats.org/officeDocument/2006/relationships/hyperlink" Target="https://azbookvarik.ru/catalog/toys/planshetik_malenkij_ekspert__5993/" TargetMode="External"/><Relationship Id="rId9" Type="http://schemas.openxmlformats.org/officeDocument/2006/relationships/hyperlink" Target="https://azbookvarik.ru/catalog/books/malyshkina-knizhka-pervykh-znaniy__13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536"/>
  <sheetViews>
    <sheetView tabSelected="1" zoomScaleNormal="100" workbookViewId="0">
      <pane ySplit="4" topLeftCell="A5" activePane="bottomLeft" state="frozen"/>
      <selection pane="bottomLeft" activeCell="I6" sqref="I6"/>
    </sheetView>
  </sheetViews>
  <sheetFormatPr defaultColWidth="10.5" defaultRowHeight="11.45" customHeight="1" x14ac:dyDescent="0.2"/>
  <cols>
    <col min="1" max="1" width="15.5" style="1" customWidth="1"/>
    <col min="2" max="2" width="17.5" style="1" customWidth="1"/>
    <col min="3" max="3" width="50" style="1" customWidth="1"/>
    <col min="4" max="4" width="8.1640625" style="1" customWidth="1"/>
    <col min="5" max="5" width="15.1640625" style="1" customWidth="1"/>
    <col min="6" max="6" width="31.1640625" style="1" customWidth="1"/>
    <col min="7" max="7" width="11.83203125" style="1" customWidth="1"/>
    <col min="8" max="9" width="20.5" style="1" customWidth="1"/>
    <col min="10" max="10" width="14.6640625" style="1" customWidth="1"/>
    <col min="11" max="11" width="11.6640625" style="1" customWidth="1"/>
    <col min="12" max="12" width="11.6640625" style="81" customWidth="1"/>
    <col min="13" max="13" width="21.33203125" bestFit="1" customWidth="1"/>
    <col min="14" max="14" width="16" customWidth="1"/>
    <col min="15" max="15" width="10.83203125" customWidth="1"/>
    <col min="18" max="18" width="27.33203125" style="144" customWidth="1"/>
  </cols>
  <sheetData>
    <row r="1" spans="1:18" ht="27.95" customHeight="1" x14ac:dyDescent="0.3">
      <c r="C1" s="148" t="s">
        <v>1448</v>
      </c>
      <c r="D1" s="171" t="s">
        <v>1394</v>
      </c>
      <c r="E1" s="172"/>
      <c r="F1" s="172"/>
      <c r="G1" s="43"/>
      <c r="H1" s="43"/>
      <c r="I1" s="43"/>
      <c r="J1" s="43"/>
      <c r="L1" s="79">
        <f>SUM(L6:L535)</f>
        <v>0</v>
      </c>
    </row>
    <row r="2" spans="1:18" ht="35.25" customHeight="1" x14ac:dyDescent="0.25">
      <c r="A2" s="2"/>
      <c r="B2" s="28"/>
      <c r="D2" s="173"/>
      <c r="E2" s="173"/>
      <c r="F2" s="173"/>
      <c r="H2" s="43"/>
      <c r="I2" s="43"/>
      <c r="L2" s="80" t="s">
        <v>330</v>
      </c>
    </row>
    <row r="3" spans="1:18" ht="12.95" customHeight="1" x14ac:dyDescent="0.2">
      <c r="A3" s="170" t="s">
        <v>0</v>
      </c>
      <c r="B3" s="170"/>
      <c r="C3" s="170"/>
      <c r="D3" s="170"/>
      <c r="E3" s="170"/>
      <c r="F3" s="170"/>
      <c r="G3" s="170"/>
      <c r="H3" s="168" t="s">
        <v>1437</v>
      </c>
      <c r="I3" s="159"/>
      <c r="J3" s="168" t="s">
        <v>755</v>
      </c>
      <c r="K3" s="168" t="s">
        <v>329</v>
      </c>
      <c r="L3" s="166" t="s">
        <v>1</v>
      </c>
    </row>
    <row r="4" spans="1:18" ht="26.1" customHeight="1" x14ac:dyDescent="0.2">
      <c r="A4" s="88" t="s">
        <v>3</v>
      </c>
      <c r="B4" s="89" t="s">
        <v>4</v>
      </c>
      <c r="C4" s="88" t="s">
        <v>2</v>
      </c>
      <c r="D4" s="89" t="s">
        <v>5</v>
      </c>
      <c r="E4" s="88"/>
      <c r="F4" s="88" t="s">
        <v>6</v>
      </c>
      <c r="G4" s="88" t="s">
        <v>7</v>
      </c>
      <c r="H4" s="169"/>
      <c r="I4" s="160" t="s">
        <v>1449</v>
      </c>
      <c r="J4" s="169"/>
      <c r="K4" s="169"/>
      <c r="L4" s="167"/>
      <c r="M4" s="134" t="s">
        <v>874</v>
      </c>
      <c r="N4" s="164" t="s">
        <v>948</v>
      </c>
      <c r="O4" s="165"/>
      <c r="P4" s="165"/>
      <c r="Q4" s="165"/>
    </row>
    <row r="5" spans="1:18" ht="26.1" customHeight="1" x14ac:dyDescent="0.2">
      <c r="A5" s="154"/>
      <c r="B5" s="155"/>
      <c r="C5" s="154"/>
      <c r="D5" s="155"/>
      <c r="E5" s="154" t="s">
        <v>1420</v>
      </c>
      <c r="F5" s="154"/>
      <c r="G5" s="154"/>
      <c r="H5" s="154"/>
      <c r="I5" s="154"/>
      <c r="J5" s="154"/>
      <c r="K5" s="154"/>
      <c r="L5" s="156"/>
      <c r="M5" s="154"/>
      <c r="N5" s="143" t="s">
        <v>944</v>
      </c>
      <c r="O5" s="143" t="s">
        <v>945</v>
      </c>
      <c r="P5" s="143" t="s">
        <v>946</v>
      </c>
      <c r="Q5" s="143" t="s">
        <v>947</v>
      </c>
      <c r="R5" s="145" t="s">
        <v>949</v>
      </c>
    </row>
    <row r="6" spans="1:18" s="1" customFormat="1" ht="84" customHeight="1" x14ac:dyDescent="0.2">
      <c r="A6" s="9">
        <v>3358</v>
      </c>
      <c r="B6" s="3">
        <v>4630027295606</v>
      </c>
      <c r="C6" s="10" t="s">
        <v>1439</v>
      </c>
      <c r="D6" s="5">
        <v>40</v>
      </c>
      <c r="E6" s="4"/>
      <c r="F6" s="4" t="s">
        <v>1440</v>
      </c>
      <c r="G6" s="6">
        <v>549</v>
      </c>
      <c r="H6" s="4"/>
      <c r="I6" s="4">
        <f>G6-G6*16%</f>
        <v>461.15999999999997</v>
      </c>
      <c r="J6" s="4">
        <v>768.59999999999991</v>
      </c>
      <c r="K6" s="161"/>
      <c r="L6" s="1">
        <f>I6*K6</f>
        <v>0</v>
      </c>
      <c r="M6" s="75" t="s">
        <v>1413</v>
      </c>
      <c r="Q6" s="162" t="s">
        <v>1441</v>
      </c>
    </row>
    <row r="7" spans="1:18" s="1" customFormat="1" ht="84" customHeight="1" x14ac:dyDescent="0.2">
      <c r="A7" s="9">
        <v>3360</v>
      </c>
      <c r="B7" s="3">
        <v>4630027295668</v>
      </c>
      <c r="C7" s="10" t="s">
        <v>1442</v>
      </c>
      <c r="D7" s="5">
        <v>84</v>
      </c>
      <c r="E7" s="4"/>
      <c r="F7" s="4" t="s">
        <v>1443</v>
      </c>
      <c r="G7" s="6">
        <v>469</v>
      </c>
      <c r="H7" s="4"/>
      <c r="I7" s="4">
        <f>G7-G7*16%</f>
        <v>393.96</v>
      </c>
      <c r="J7" s="4">
        <v>703.5</v>
      </c>
      <c r="K7" s="161"/>
      <c r="L7" s="1">
        <f t="shared" ref="L7:L11" si="0">I7*K7</f>
        <v>0</v>
      </c>
      <c r="M7" s="75" t="s">
        <v>1413</v>
      </c>
      <c r="Q7" s="162" t="s">
        <v>1444</v>
      </c>
    </row>
    <row r="8" spans="1:18" s="1" customFormat="1" ht="84" customHeight="1" x14ac:dyDescent="0.2">
      <c r="A8" s="9">
        <v>3361</v>
      </c>
      <c r="B8" s="3">
        <v>4630027295675</v>
      </c>
      <c r="C8" s="10" t="s">
        <v>1445</v>
      </c>
      <c r="D8" s="5">
        <v>84</v>
      </c>
      <c r="E8" s="4"/>
      <c r="F8" s="4" t="s">
        <v>1446</v>
      </c>
      <c r="G8" s="6">
        <v>469</v>
      </c>
      <c r="H8" s="4"/>
      <c r="I8" s="4">
        <f>G8-G8*16%</f>
        <v>393.96</v>
      </c>
      <c r="J8" s="4">
        <v>703.5</v>
      </c>
      <c r="K8" s="161"/>
      <c r="L8" s="1">
        <f t="shared" si="0"/>
        <v>0</v>
      </c>
      <c r="M8" s="75" t="s">
        <v>1413</v>
      </c>
      <c r="Q8" s="162" t="s">
        <v>1447</v>
      </c>
    </row>
    <row r="9" spans="1:18" s="1" customFormat="1" ht="84" customHeight="1" x14ac:dyDescent="0.2">
      <c r="A9" s="9">
        <v>3372</v>
      </c>
      <c r="B9" s="3">
        <v>4630027295712</v>
      </c>
      <c r="C9" s="10" t="s">
        <v>1414</v>
      </c>
      <c r="D9" s="5">
        <v>144</v>
      </c>
      <c r="E9" s="4"/>
      <c r="F9" s="4" t="s">
        <v>1415</v>
      </c>
      <c r="G9" s="6">
        <v>279</v>
      </c>
      <c r="H9" s="4"/>
      <c r="I9" s="4">
        <f>G9-G9*16%</f>
        <v>234.36</v>
      </c>
      <c r="J9" s="4">
        <v>418.5</v>
      </c>
      <c r="K9" s="161"/>
      <c r="L9" s="1">
        <f t="shared" si="0"/>
        <v>0</v>
      </c>
      <c r="M9" s="75" t="s">
        <v>1413</v>
      </c>
      <c r="Q9" s="163"/>
    </row>
    <row r="10" spans="1:18" s="1" customFormat="1" ht="84" customHeight="1" x14ac:dyDescent="0.2">
      <c r="A10" s="9">
        <v>3373</v>
      </c>
      <c r="B10" s="3">
        <v>4630027295705</v>
      </c>
      <c r="C10" s="10" t="s">
        <v>1416</v>
      </c>
      <c r="D10" s="5">
        <v>144</v>
      </c>
      <c r="E10" s="4"/>
      <c r="F10" s="4" t="s">
        <v>1417</v>
      </c>
      <c r="G10" s="6">
        <v>279</v>
      </c>
      <c r="H10" s="4"/>
      <c r="I10" s="4">
        <f>G10-G10*16%</f>
        <v>234.36</v>
      </c>
      <c r="J10" s="4">
        <v>418.5</v>
      </c>
      <c r="K10" s="161"/>
      <c r="L10" s="1">
        <f t="shared" si="0"/>
        <v>0</v>
      </c>
      <c r="M10" s="75" t="s">
        <v>1413</v>
      </c>
      <c r="Q10" s="163"/>
    </row>
    <row r="11" spans="1:18" s="1" customFormat="1" ht="84" customHeight="1" x14ac:dyDescent="0.2">
      <c r="A11" s="9">
        <v>3374</v>
      </c>
      <c r="B11" s="3">
        <v>4630027295699</v>
      </c>
      <c r="C11" s="10" t="s">
        <v>1418</v>
      </c>
      <c r="D11" s="5">
        <v>144</v>
      </c>
      <c r="E11" s="4"/>
      <c r="F11" s="4" t="s">
        <v>1419</v>
      </c>
      <c r="G11" s="6">
        <v>279</v>
      </c>
      <c r="H11" s="4"/>
      <c r="I11" s="4">
        <f>G11-G11*16%</f>
        <v>234.36</v>
      </c>
      <c r="J11" s="4">
        <v>418.5</v>
      </c>
      <c r="K11" s="161"/>
      <c r="L11" s="1">
        <f t="shared" si="0"/>
        <v>0</v>
      </c>
      <c r="M11" s="75" t="s">
        <v>1413</v>
      </c>
      <c r="Q11" s="163"/>
    </row>
    <row r="12" spans="1:18" ht="84" customHeight="1" x14ac:dyDescent="0.2">
      <c r="A12" s="97"/>
      <c r="B12" s="97"/>
      <c r="C12" s="97" t="s">
        <v>1438</v>
      </c>
      <c r="D12" s="97"/>
      <c r="E12" s="97"/>
      <c r="F12" s="97"/>
      <c r="G12" s="97"/>
      <c r="H12" s="97"/>
      <c r="I12" s="4">
        <f>G12-G12*16%</f>
        <v>0</v>
      </c>
      <c r="J12" s="97"/>
      <c r="K12" s="97"/>
      <c r="L12" s="1">
        <f t="shared" ref="L12:L73" si="1">I12*K12</f>
        <v>0</v>
      </c>
      <c r="M12" s="51"/>
      <c r="N12" s="143"/>
      <c r="O12" s="143"/>
      <c r="P12" s="143"/>
      <c r="Q12" s="143"/>
      <c r="R12" s="145"/>
    </row>
    <row r="13" spans="1:18" s="1" customFormat="1" ht="84" customHeight="1" x14ac:dyDescent="0.2">
      <c r="A13" s="9">
        <v>3027</v>
      </c>
      <c r="B13" s="3">
        <v>4630027295620</v>
      </c>
      <c r="C13" s="4" t="s">
        <v>1407</v>
      </c>
      <c r="D13" s="5">
        <v>12</v>
      </c>
      <c r="E13" s="4"/>
      <c r="F13" s="4" t="s">
        <v>1408</v>
      </c>
      <c r="G13" s="7">
        <v>1590</v>
      </c>
      <c r="H13" s="4"/>
      <c r="I13" s="4">
        <f>G13-G13*16%</f>
        <v>1335.6</v>
      </c>
      <c r="J13" s="4">
        <f>G13*1.4</f>
        <v>2226</v>
      </c>
      <c r="K13" s="141"/>
      <c r="L13" s="1">
        <f t="shared" si="1"/>
        <v>0</v>
      </c>
      <c r="M13" s="75" t="s">
        <v>1413</v>
      </c>
      <c r="N13" s="157" t="s">
        <v>1421</v>
      </c>
      <c r="R13" s="146" t="s">
        <v>1411</v>
      </c>
    </row>
    <row r="14" spans="1:18" s="1" customFormat="1" ht="84" customHeight="1" x14ac:dyDescent="0.2">
      <c r="A14" s="9">
        <v>3028</v>
      </c>
      <c r="B14" s="3">
        <v>4630027295637</v>
      </c>
      <c r="C14" s="10" t="s">
        <v>1409</v>
      </c>
      <c r="D14" s="5">
        <v>12</v>
      </c>
      <c r="E14" s="4"/>
      <c r="F14" s="4" t="s">
        <v>1410</v>
      </c>
      <c r="G14" s="7">
        <v>1590</v>
      </c>
      <c r="H14" s="4"/>
      <c r="I14" s="4">
        <f>G14-G14*16%</f>
        <v>1335.6</v>
      </c>
      <c r="J14" s="4">
        <f>G14*1.4</f>
        <v>2226</v>
      </c>
      <c r="K14" s="141"/>
      <c r="L14" s="1">
        <f t="shared" si="1"/>
        <v>0</v>
      </c>
      <c r="M14" s="75" t="s">
        <v>1413</v>
      </c>
      <c r="N14" s="157" t="s">
        <v>1422</v>
      </c>
      <c r="R14" s="157" t="s">
        <v>1412</v>
      </c>
    </row>
    <row r="15" spans="1:18" s="19" customFormat="1" ht="84" customHeight="1" x14ac:dyDescent="0.2">
      <c r="A15" s="109">
        <v>2635</v>
      </c>
      <c r="B15" s="101">
        <v>4630027294296</v>
      </c>
      <c r="C15" s="54" t="s">
        <v>589</v>
      </c>
      <c r="D15" s="102">
        <v>16</v>
      </c>
      <c r="E15" s="85"/>
      <c r="F15" s="85" t="s">
        <v>590</v>
      </c>
      <c r="G15" s="111">
        <v>1460</v>
      </c>
      <c r="H15" s="74"/>
      <c r="I15" s="4">
        <f>G15-G15*16%</f>
        <v>1226.4000000000001</v>
      </c>
      <c r="J15" s="96">
        <f>G15*1.5</f>
        <v>2190</v>
      </c>
      <c r="K15" s="141"/>
      <c r="L15" s="1">
        <f t="shared" si="1"/>
        <v>0</v>
      </c>
      <c r="M15" s="51"/>
      <c r="N15" s="1" t="s">
        <v>1423</v>
      </c>
      <c r="O15" s="1"/>
      <c r="P15" s="1"/>
      <c r="Q15" s="1"/>
      <c r="R15" s="147" t="s">
        <v>1373</v>
      </c>
    </row>
    <row r="16" spans="1:18" s="19" customFormat="1" ht="84" customHeight="1" x14ac:dyDescent="0.2">
      <c r="A16" s="52">
        <v>2636</v>
      </c>
      <c r="B16" s="3">
        <v>4630027294050</v>
      </c>
      <c r="C16" s="10" t="s">
        <v>591</v>
      </c>
      <c r="D16" s="5">
        <v>16</v>
      </c>
      <c r="E16" s="4"/>
      <c r="F16" s="4" t="s">
        <v>592</v>
      </c>
      <c r="G16" s="7">
        <v>1460</v>
      </c>
      <c r="H16" s="74"/>
      <c r="I16" s="4">
        <f>G16-G16*16%</f>
        <v>1226.4000000000001</v>
      </c>
      <c r="J16" s="21">
        <f>G16*1.5</f>
        <v>2190</v>
      </c>
      <c r="K16" s="141"/>
      <c r="L16" s="1">
        <f t="shared" si="1"/>
        <v>0</v>
      </c>
      <c r="M16" s="51"/>
      <c r="N16" s="1" t="s">
        <v>1423</v>
      </c>
      <c r="O16" s="1"/>
      <c r="P16" s="1"/>
      <c r="Q16" s="1"/>
      <c r="R16" s="147" t="s">
        <v>1374</v>
      </c>
    </row>
    <row r="17" spans="1:18" ht="26.25" customHeight="1" x14ac:dyDescent="0.2">
      <c r="A17" s="97"/>
      <c r="B17" s="97"/>
      <c r="C17" s="97" t="s">
        <v>892</v>
      </c>
      <c r="D17" s="97"/>
      <c r="E17" s="97"/>
      <c r="F17" s="97"/>
      <c r="G17" s="97"/>
      <c r="H17" s="97"/>
      <c r="I17" s="4">
        <f>G17-G17*16%</f>
        <v>0</v>
      </c>
      <c r="J17" s="97"/>
      <c r="K17" s="97"/>
      <c r="L17" s="1">
        <f t="shared" si="1"/>
        <v>0</v>
      </c>
      <c r="M17" s="51"/>
      <c r="N17" s="143"/>
      <c r="O17" s="143"/>
      <c r="P17" s="143"/>
      <c r="Q17" s="143"/>
      <c r="R17" s="145"/>
    </row>
    <row r="18" spans="1:18" s="1" customFormat="1" ht="84" customHeight="1" x14ac:dyDescent="0.2">
      <c r="A18" s="9">
        <v>3342</v>
      </c>
      <c r="B18" s="3">
        <v>4630027295392</v>
      </c>
      <c r="C18" s="4" t="s">
        <v>935</v>
      </c>
      <c r="D18" s="5">
        <v>108</v>
      </c>
      <c r="E18" s="4"/>
      <c r="F18" s="4" t="s">
        <v>936</v>
      </c>
      <c r="G18" s="6">
        <v>282</v>
      </c>
      <c r="H18" s="4"/>
      <c r="I18" s="4">
        <f>G18-G18*16%</f>
        <v>236.88</v>
      </c>
      <c r="J18" s="44">
        <f>G18*1.5</f>
        <v>423</v>
      </c>
      <c r="K18" s="141"/>
      <c r="L18" s="1">
        <f t="shared" si="1"/>
        <v>0</v>
      </c>
      <c r="M18" s="75" t="s">
        <v>932</v>
      </c>
      <c r="N18" s="1">
        <v>0.23</v>
      </c>
      <c r="O18" s="1">
        <v>0.05</v>
      </c>
      <c r="P18" s="1">
        <v>0.02</v>
      </c>
      <c r="Q18" s="1">
        <v>2.3000000000000001E-4</v>
      </c>
      <c r="R18" s="146" t="s">
        <v>960</v>
      </c>
    </row>
    <row r="19" spans="1:18" s="1" customFormat="1" ht="84" customHeight="1" x14ac:dyDescent="0.2">
      <c r="A19" s="9">
        <v>3343</v>
      </c>
      <c r="B19" s="3">
        <v>4630027295408</v>
      </c>
      <c r="C19" s="4" t="s">
        <v>937</v>
      </c>
      <c r="D19" s="5">
        <v>108</v>
      </c>
      <c r="E19" s="4"/>
      <c r="F19" s="4" t="s">
        <v>938</v>
      </c>
      <c r="G19" s="6">
        <v>282</v>
      </c>
      <c r="H19" s="4"/>
      <c r="I19" s="4">
        <f>G19-G19*16%</f>
        <v>236.88</v>
      </c>
      <c r="J19" s="44">
        <f t="shared" ref="J19:J20" si="2">G19*1.5</f>
        <v>423</v>
      </c>
      <c r="K19" s="141"/>
      <c r="L19" s="1">
        <f t="shared" si="1"/>
        <v>0</v>
      </c>
      <c r="M19" s="75" t="s">
        <v>932</v>
      </c>
      <c r="N19" s="1">
        <v>0.23</v>
      </c>
      <c r="O19" s="1">
        <v>0.05</v>
      </c>
      <c r="P19" s="1">
        <v>0.02</v>
      </c>
      <c r="Q19" s="1">
        <v>2.3000000000000001E-4</v>
      </c>
      <c r="R19" s="146" t="s">
        <v>961</v>
      </c>
    </row>
    <row r="20" spans="1:18" s="1" customFormat="1" ht="84" customHeight="1" x14ac:dyDescent="0.2">
      <c r="A20" s="9">
        <v>3344</v>
      </c>
      <c r="B20" s="3">
        <v>4630027295415</v>
      </c>
      <c r="C20" s="4" t="s">
        <v>939</v>
      </c>
      <c r="D20" s="5">
        <v>108</v>
      </c>
      <c r="E20" s="4"/>
      <c r="F20" s="4" t="s">
        <v>940</v>
      </c>
      <c r="G20" s="6">
        <v>282</v>
      </c>
      <c r="H20" s="4"/>
      <c r="I20" s="4">
        <f>G20-G20*16%</f>
        <v>236.88</v>
      </c>
      <c r="J20" s="44">
        <f t="shared" si="2"/>
        <v>423</v>
      </c>
      <c r="K20" s="141"/>
      <c r="L20" s="1">
        <f t="shared" si="1"/>
        <v>0</v>
      </c>
      <c r="M20" s="75" t="s">
        <v>932</v>
      </c>
      <c r="N20" s="1">
        <v>0.23</v>
      </c>
      <c r="O20" s="1">
        <v>0.05</v>
      </c>
      <c r="P20" s="1">
        <v>0.02</v>
      </c>
      <c r="Q20" s="1">
        <v>2.3000000000000001E-4</v>
      </c>
      <c r="R20" s="146" t="s">
        <v>962</v>
      </c>
    </row>
    <row r="21" spans="1:18" s="1" customFormat="1" ht="84" customHeight="1" x14ac:dyDescent="0.2">
      <c r="A21" s="9">
        <v>3365</v>
      </c>
      <c r="B21" s="3">
        <v>4630027295682</v>
      </c>
      <c r="C21" s="4" t="s">
        <v>930</v>
      </c>
      <c r="D21" s="5">
        <v>96</v>
      </c>
      <c r="E21" s="4"/>
      <c r="F21" s="4" t="s">
        <v>931</v>
      </c>
      <c r="G21" s="6">
        <v>359</v>
      </c>
      <c r="H21" s="4"/>
      <c r="I21" s="4">
        <f>G21-G21*16%</f>
        <v>301.56</v>
      </c>
      <c r="J21" s="118">
        <f t="shared" ref="J21:J22" si="3">G21*1.5</f>
        <v>538.5</v>
      </c>
      <c r="K21" s="141"/>
      <c r="L21" s="1">
        <f t="shared" si="1"/>
        <v>0</v>
      </c>
      <c r="M21" s="75" t="s">
        <v>932</v>
      </c>
      <c r="N21" s="1">
        <v>0.08</v>
      </c>
      <c r="O21" s="1">
        <v>1.4999999999999999E-2</v>
      </c>
      <c r="P21" s="1">
        <v>0.15</v>
      </c>
      <c r="Q21" s="1">
        <v>1.8000000000000001E-4</v>
      </c>
      <c r="R21" s="146" t="s">
        <v>963</v>
      </c>
    </row>
    <row r="22" spans="1:18" s="1" customFormat="1" ht="84" customHeight="1" x14ac:dyDescent="0.2">
      <c r="A22" s="9">
        <v>3032</v>
      </c>
      <c r="B22" s="3">
        <v>4630027295057</v>
      </c>
      <c r="C22" s="4" t="s">
        <v>933</v>
      </c>
      <c r="D22" s="5">
        <v>120</v>
      </c>
      <c r="E22" s="4"/>
      <c r="F22" s="4" t="s">
        <v>934</v>
      </c>
      <c r="G22" s="6">
        <v>359</v>
      </c>
      <c r="H22" s="4"/>
      <c r="I22" s="4">
        <f>G22-G22*16%</f>
        <v>301.56</v>
      </c>
      <c r="J22" s="118">
        <f t="shared" si="3"/>
        <v>538.5</v>
      </c>
      <c r="K22" s="141"/>
      <c r="L22" s="1">
        <f t="shared" si="1"/>
        <v>0</v>
      </c>
      <c r="M22" s="75" t="s">
        <v>929</v>
      </c>
      <c r="N22" s="1">
        <v>0.08</v>
      </c>
      <c r="O22" s="1">
        <v>1.4999999999999999E-2</v>
      </c>
      <c r="P22" s="1">
        <v>0.15</v>
      </c>
      <c r="Q22" s="1">
        <v>1.8000000000000001E-4</v>
      </c>
      <c r="R22" s="146" t="s">
        <v>964</v>
      </c>
    </row>
    <row r="23" spans="1:18" s="19" customFormat="1" ht="84" customHeight="1" x14ac:dyDescent="0.2">
      <c r="A23" s="9">
        <v>3339</v>
      </c>
      <c r="B23" s="3">
        <v>4630027295330</v>
      </c>
      <c r="C23" s="10" t="s">
        <v>903</v>
      </c>
      <c r="D23" s="5">
        <v>144</v>
      </c>
      <c r="E23" s="4"/>
      <c r="F23" s="4" t="s">
        <v>904</v>
      </c>
      <c r="G23" s="6">
        <v>329</v>
      </c>
      <c r="H23" s="95"/>
      <c r="I23" s="4">
        <f>G23-G23*16%</f>
        <v>276.36</v>
      </c>
      <c r="J23" s="96">
        <f>G23*1.5</f>
        <v>493.5</v>
      </c>
      <c r="K23" s="141"/>
      <c r="L23" s="1">
        <f t="shared" si="1"/>
        <v>0</v>
      </c>
      <c r="M23" s="75" t="s">
        <v>902</v>
      </c>
      <c r="N23" s="1">
        <v>0.88</v>
      </c>
      <c r="O23" s="1">
        <v>0.02</v>
      </c>
      <c r="P23" s="1">
        <v>0.12</v>
      </c>
      <c r="Q23" s="1">
        <v>2.1120000000000002E-3</v>
      </c>
      <c r="R23" s="146" t="s">
        <v>965</v>
      </c>
    </row>
    <row r="24" spans="1:18" s="19" customFormat="1" ht="84" customHeight="1" x14ac:dyDescent="0.2">
      <c r="A24" s="9">
        <v>3340</v>
      </c>
      <c r="B24" s="3">
        <v>4630027295347</v>
      </c>
      <c r="C24" s="4" t="s">
        <v>905</v>
      </c>
      <c r="D24" s="5">
        <v>144</v>
      </c>
      <c r="E24" s="4"/>
      <c r="F24" s="4" t="s">
        <v>906</v>
      </c>
      <c r="G24" s="6">
        <v>329</v>
      </c>
      <c r="H24" s="95"/>
      <c r="I24" s="4">
        <f>G24-G24*16%</f>
        <v>276.36</v>
      </c>
      <c r="J24" s="96">
        <f t="shared" ref="J24:J28" si="4">G24*1.5</f>
        <v>493.5</v>
      </c>
      <c r="K24" s="141"/>
      <c r="L24" s="1">
        <f t="shared" si="1"/>
        <v>0</v>
      </c>
      <c r="M24" s="75" t="s">
        <v>902</v>
      </c>
      <c r="N24" s="1">
        <v>0.88</v>
      </c>
      <c r="O24" s="1">
        <v>0.02</v>
      </c>
      <c r="P24" s="1">
        <v>0.12</v>
      </c>
      <c r="Q24" s="1">
        <v>2.1120000000000002E-3</v>
      </c>
      <c r="R24" s="146" t="s">
        <v>966</v>
      </c>
    </row>
    <row r="25" spans="1:18" s="19" customFormat="1" ht="84" customHeight="1" x14ac:dyDescent="0.2">
      <c r="A25" s="9">
        <v>3336</v>
      </c>
      <c r="B25" s="3">
        <v>4630027295309</v>
      </c>
      <c r="C25" s="4" t="s">
        <v>907</v>
      </c>
      <c r="D25" s="5">
        <v>144</v>
      </c>
      <c r="E25" s="4"/>
      <c r="F25" s="4" t="s">
        <v>908</v>
      </c>
      <c r="G25" s="6">
        <v>329</v>
      </c>
      <c r="H25" s="95"/>
      <c r="I25" s="4">
        <f>G25-G25*16%</f>
        <v>276.36</v>
      </c>
      <c r="J25" s="96">
        <f t="shared" si="4"/>
        <v>493.5</v>
      </c>
      <c r="K25" s="141"/>
      <c r="L25" s="1">
        <f t="shared" si="1"/>
        <v>0</v>
      </c>
      <c r="M25" s="75" t="s">
        <v>902</v>
      </c>
      <c r="N25" s="1">
        <v>0.88</v>
      </c>
      <c r="O25" s="1">
        <v>0.02</v>
      </c>
      <c r="P25" s="1">
        <v>0.12</v>
      </c>
      <c r="Q25" s="1">
        <v>2.1120000000000002E-3</v>
      </c>
      <c r="R25" s="146" t="s">
        <v>967</v>
      </c>
    </row>
    <row r="26" spans="1:18" s="19" customFormat="1" ht="84" customHeight="1" x14ac:dyDescent="0.2">
      <c r="A26" s="9">
        <v>3337</v>
      </c>
      <c r="B26" s="3">
        <v>4630027295316</v>
      </c>
      <c r="C26" s="4" t="s">
        <v>909</v>
      </c>
      <c r="D26" s="5">
        <v>144</v>
      </c>
      <c r="E26" s="4"/>
      <c r="F26" s="4" t="s">
        <v>910</v>
      </c>
      <c r="G26" s="6">
        <v>329</v>
      </c>
      <c r="H26" s="95"/>
      <c r="I26" s="4">
        <f>G26-G26*16%</f>
        <v>276.36</v>
      </c>
      <c r="J26" s="96">
        <f t="shared" si="4"/>
        <v>493.5</v>
      </c>
      <c r="K26" s="141"/>
      <c r="L26" s="1">
        <f t="shared" si="1"/>
        <v>0</v>
      </c>
      <c r="M26" s="75" t="s">
        <v>902</v>
      </c>
      <c r="N26" s="1">
        <v>0.88</v>
      </c>
      <c r="O26" s="1">
        <v>0.02</v>
      </c>
      <c r="P26" s="1">
        <v>0.12</v>
      </c>
      <c r="Q26" s="1">
        <v>2.1120000000000002E-3</v>
      </c>
      <c r="R26" s="146" t="s">
        <v>968</v>
      </c>
    </row>
    <row r="27" spans="1:18" s="19" customFormat="1" ht="84" customHeight="1" x14ac:dyDescent="0.2">
      <c r="A27" s="9">
        <v>3338</v>
      </c>
      <c r="B27" s="3">
        <v>4630027295323</v>
      </c>
      <c r="C27" s="4" t="s">
        <v>911</v>
      </c>
      <c r="D27" s="5">
        <v>144</v>
      </c>
      <c r="E27" s="4"/>
      <c r="F27" s="4" t="s">
        <v>912</v>
      </c>
      <c r="G27" s="6">
        <v>329</v>
      </c>
      <c r="H27" s="95"/>
      <c r="I27" s="4">
        <f>G27-G27*16%</f>
        <v>276.36</v>
      </c>
      <c r="J27" s="96">
        <f t="shared" si="4"/>
        <v>493.5</v>
      </c>
      <c r="K27" s="141"/>
      <c r="L27" s="1">
        <f t="shared" si="1"/>
        <v>0</v>
      </c>
      <c r="M27" s="75" t="s">
        <v>902</v>
      </c>
      <c r="N27" s="1">
        <v>0.88</v>
      </c>
      <c r="O27" s="1">
        <v>0.02</v>
      </c>
      <c r="P27" s="1">
        <v>0.12</v>
      </c>
      <c r="Q27" s="1">
        <v>2.1120000000000002E-3</v>
      </c>
      <c r="R27" s="146" t="s">
        <v>969</v>
      </c>
    </row>
    <row r="28" spans="1:18" s="19" customFormat="1" ht="84" customHeight="1" x14ac:dyDescent="0.2">
      <c r="A28" s="9">
        <v>3341</v>
      </c>
      <c r="B28" s="3">
        <v>4630027295293</v>
      </c>
      <c r="C28" s="4" t="s">
        <v>913</v>
      </c>
      <c r="D28" s="5">
        <v>144</v>
      </c>
      <c r="E28" s="4"/>
      <c r="F28" s="4" t="s">
        <v>914</v>
      </c>
      <c r="G28" s="6">
        <v>329</v>
      </c>
      <c r="H28" s="95"/>
      <c r="I28" s="4">
        <f>G28-G28*16%</f>
        <v>276.36</v>
      </c>
      <c r="J28" s="96">
        <f t="shared" si="4"/>
        <v>493.5</v>
      </c>
      <c r="K28" s="141"/>
      <c r="L28" s="1">
        <f t="shared" si="1"/>
        <v>0</v>
      </c>
      <c r="M28" s="75" t="s">
        <v>902</v>
      </c>
      <c r="N28" s="1">
        <v>0.88</v>
      </c>
      <c r="O28" s="1">
        <v>0.02</v>
      </c>
      <c r="P28" s="1">
        <v>0.12</v>
      </c>
      <c r="Q28" s="1">
        <v>2.1120000000000002E-3</v>
      </c>
      <c r="R28" s="146" t="s">
        <v>970</v>
      </c>
    </row>
    <row r="29" spans="1:18" s="19" customFormat="1" ht="75.75" customHeight="1" x14ac:dyDescent="0.2">
      <c r="A29" s="21">
        <v>3355</v>
      </c>
      <c r="B29" s="15">
        <v>4630027295484</v>
      </c>
      <c r="C29" s="20" t="s">
        <v>897</v>
      </c>
      <c r="D29" s="17">
        <v>40</v>
      </c>
      <c r="E29" s="16"/>
      <c r="F29" s="16" t="s">
        <v>898</v>
      </c>
      <c r="G29" s="18">
        <v>489</v>
      </c>
      <c r="H29" s="95"/>
      <c r="I29" s="4">
        <f>G29-G29*16%</f>
        <v>410.76</v>
      </c>
      <c r="J29" s="96">
        <f t="shared" ref="J29:J31" si="5">G29*1.5</f>
        <v>733.5</v>
      </c>
      <c r="K29" s="141"/>
      <c r="L29" s="1">
        <f t="shared" si="1"/>
        <v>0</v>
      </c>
      <c r="M29" s="75" t="s">
        <v>902</v>
      </c>
      <c r="N29" s="1">
        <v>0.24</v>
      </c>
      <c r="O29" s="1">
        <v>1.4999999999999999E-2</v>
      </c>
      <c r="P29" s="1">
        <v>0.19</v>
      </c>
      <c r="Q29" s="1">
        <v>6.8400000000000004E-4</v>
      </c>
      <c r="R29" s="147" t="s">
        <v>950</v>
      </c>
    </row>
    <row r="30" spans="1:18" s="19" customFormat="1" ht="75.75" customHeight="1" x14ac:dyDescent="0.2">
      <c r="A30" s="21">
        <v>3357</v>
      </c>
      <c r="B30" s="15">
        <v>4630027295507</v>
      </c>
      <c r="C30" s="20" t="s">
        <v>915</v>
      </c>
      <c r="D30" s="17">
        <v>40</v>
      </c>
      <c r="E30" s="16"/>
      <c r="F30" s="16" t="s">
        <v>901</v>
      </c>
      <c r="G30" s="18">
        <v>489</v>
      </c>
      <c r="H30" s="95"/>
      <c r="I30" s="4">
        <f>G30-G30*16%</f>
        <v>410.76</v>
      </c>
      <c r="J30" s="96">
        <f t="shared" si="5"/>
        <v>733.5</v>
      </c>
      <c r="K30" s="141"/>
      <c r="L30" s="1">
        <f t="shared" si="1"/>
        <v>0</v>
      </c>
      <c r="M30" s="75" t="s">
        <v>902</v>
      </c>
      <c r="N30" s="1">
        <v>0.24</v>
      </c>
      <c r="O30" s="1">
        <v>1.4999999999999999E-2</v>
      </c>
      <c r="P30" s="1">
        <v>0.19</v>
      </c>
      <c r="Q30" s="1">
        <v>6.8400000000000004E-4</v>
      </c>
      <c r="R30" s="147" t="s">
        <v>951</v>
      </c>
    </row>
    <row r="31" spans="1:18" s="19" customFormat="1" ht="75.75" customHeight="1" x14ac:dyDescent="0.2">
      <c r="A31" s="21">
        <v>3356</v>
      </c>
      <c r="B31" s="15">
        <v>4630027295491</v>
      </c>
      <c r="C31" s="20" t="s">
        <v>899</v>
      </c>
      <c r="D31" s="17">
        <v>40</v>
      </c>
      <c r="E31" s="16"/>
      <c r="F31" s="16" t="s">
        <v>900</v>
      </c>
      <c r="G31" s="18">
        <v>489</v>
      </c>
      <c r="H31" s="95"/>
      <c r="I31" s="4">
        <f>G31-G31*16%</f>
        <v>410.76</v>
      </c>
      <c r="J31" s="96">
        <f t="shared" si="5"/>
        <v>733.5</v>
      </c>
      <c r="K31" s="141"/>
      <c r="L31" s="1">
        <f t="shared" si="1"/>
        <v>0</v>
      </c>
      <c r="M31" s="75" t="s">
        <v>902</v>
      </c>
      <c r="N31" s="1">
        <v>0.24</v>
      </c>
      <c r="O31" s="1">
        <v>1.4999999999999999E-2</v>
      </c>
      <c r="P31" s="1">
        <v>0.19</v>
      </c>
      <c r="Q31" s="1">
        <v>6.8400000000000004E-4</v>
      </c>
      <c r="R31" s="147" t="s">
        <v>952</v>
      </c>
    </row>
    <row r="32" spans="1:18" s="19" customFormat="1" ht="84" customHeight="1" x14ac:dyDescent="0.2">
      <c r="A32" s="76">
        <v>3350</v>
      </c>
      <c r="B32" s="3">
        <v>4630027295439</v>
      </c>
      <c r="C32" s="10" t="s">
        <v>893</v>
      </c>
      <c r="D32" s="5">
        <v>48</v>
      </c>
      <c r="E32" s="4"/>
      <c r="F32" s="4" t="s">
        <v>894</v>
      </c>
      <c r="G32" s="6">
        <v>489</v>
      </c>
      <c r="H32" s="95"/>
      <c r="I32" s="4">
        <f>G32-G32*16%</f>
        <v>410.76</v>
      </c>
      <c r="J32" s="96">
        <f>G32*1.5</f>
        <v>733.5</v>
      </c>
      <c r="K32" s="141"/>
      <c r="L32" s="1">
        <f t="shared" si="1"/>
        <v>0</v>
      </c>
      <c r="M32" s="75" t="s">
        <v>902</v>
      </c>
      <c r="N32" s="1">
        <v>0.24</v>
      </c>
      <c r="O32" s="1">
        <v>1.4999999999999999E-2</v>
      </c>
      <c r="P32" s="1">
        <v>0.19</v>
      </c>
      <c r="Q32" s="1">
        <v>6.8400000000000004E-4</v>
      </c>
      <c r="R32" s="147" t="s">
        <v>953</v>
      </c>
    </row>
    <row r="33" spans="1:18" s="19" customFormat="1" ht="84" customHeight="1" x14ac:dyDescent="0.2">
      <c r="A33" s="76">
        <v>3351</v>
      </c>
      <c r="B33" s="3">
        <v>4630027295446</v>
      </c>
      <c r="C33" s="10" t="s">
        <v>895</v>
      </c>
      <c r="D33" s="5">
        <v>48</v>
      </c>
      <c r="E33" s="4"/>
      <c r="F33" s="4" t="s">
        <v>896</v>
      </c>
      <c r="G33" s="6">
        <v>489</v>
      </c>
      <c r="H33" s="95"/>
      <c r="I33" s="4">
        <f>G33-G33*16%</f>
        <v>410.76</v>
      </c>
      <c r="J33" s="96">
        <f t="shared" ref="J33" si="6">G33*1.5</f>
        <v>733.5</v>
      </c>
      <c r="K33" s="141"/>
      <c r="L33" s="1">
        <f t="shared" si="1"/>
        <v>0</v>
      </c>
      <c r="M33" s="75" t="s">
        <v>902</v>
      </c>
      <c r="N33" s="1">
        <v>0.24</v>
      </c>
      <c r="O33" s="1">
        <v>1.4999999999999999E-2</v>
      </c>
      <c r="P33" s="1">
        <v>0.19</v>
      </c>
      <c r="Q33" s="1">
        <v>6.8400000000000004E-4</v>
      </c>
      <c r="R33" s="147" t="s">
        <v>954</v>
      </c>
    </row>
    <row r="34" spans="1:18" ht="27" customHeight="1" collapsed="1" x14ac:dyDescent="0.2">
      <c r="A34" s="97"/>
      <c r="B34" s="97"/>
      <c r="C34" s="97" t="s">
        <v>829</v>
      </c>
      <c r="D34" s="97"/>
      <c r="E34" s="97"/>
      <c r="F34" s="97"/>
      <c r="G34" s="97"/>
      <c r="H34" s="97"/>
      <c r="I34" s="4">
        <f>G34-G34*16%</f>
        <v>0</v>
      </c>
      <c r="J34" s="97"/>
      <c r="K34" s="141"/>
      <c r="L34" s="1">
        <f t="shared" si="1"/>
        <v>0</v>
      </c>
      <c r="M34" s="51"/>
      <c r="N34" s="1"/>
      <c r="O34" s="1"/>
      <c r="P34" s="1"/>
      <c r="Q34" s="1"/>
      <c r="R34" s="146"/>
    </row>
    <row r="35" spans="1:18" s="19" customFormat="1" ht="84" customHeight="1" x14ac:dyDescent="0.2">
      <c r="A35" s="90">
        <v>3352</v>
      </c>
      <c r="B35" s="91">
        <v>4630027295453</v>
      </c>
      <c r="C35" s="92" t="s">
        <v>789</v>
      </c>
      <c r="D35" s="93">
        <v>100</v>
      </c>
      <c r="E35" s="94"/>
      <c r="F35" s="94" t="s">
        <v>790</v>
      </c>
      <c r="G35" s="95">
        <v>349</v>
      </c>
      <c r="H35" s="107"/>
      <c r="I35" s="4">
        <f>G35-G35*16%</f>
        <v>293.15999999999997</v>
      </c>
      <c r="J35" s="96">
        <f>G35*1.5</f>
        <v>523.5</v>
      </c>
      <c r="K35" s="141"/>
      <c r="L35" s="1">
        <f t="shared" si="1"/>
        <v>0</v>
      </c>
      <c r="M35" s="137"/>
      <c r="N35" s="1">
        <v>0.06</v>
      </c>
      <c r="O35" s="1">
        <v>0.03</v>
      </c>
      <c r="P35" s="1">
        <v>0.15</v>
      </c>
      <c r="Q35" s="1">
        <v>2.7E-4</v>
      </c>
      <c r="R35" s="146" t="s">
        <v>971</v>
      </c>
    </row>
    <row r="36" spans="1:18" s="19" customFormat="1" ht="84" customHeight="1" x14ac:dyDescent="0.2">
      <c r="A36" s="76">
        <v>3353</v>
      </c>
      <c r="B36" s="15">
        <v>4630027295460</v>
      </c>
      <c r="C36" s="16" t="s">
        <v>791</v>
      </c>
      <c r="D36" s="17">
        <v>100</v>
      </c>
      <c r="E36" s="16"/>
      <c r="F36" s="16" t="s">
        <v>792</v>
      </c>
      <c r="G36" s="18">
        <v>349</v>
      </c>
      <c r="H36" s="107"/>
      <c r="I36" s="4">
        <f>G36-G36*16%</f>
        <v>293.15999999999997</v>
      </c>
      <c r="J36" s="21">
        <f>G36*1.5</f>
        <v>523.5</v>
      </c>
      <c r="K36" s="141"/>
      <c r="L36" s="1">
        <f t="shared" si="1"/>
        <v>0</v>
      </c>
      <c r="M36" s="137"/>
      <c r="N36" s="1">
        <v>0.06</v>
      </c>
      <c r="O36" s="1">
        <v>0.03</v>
      </c>
      <c r="P36" s="1">
        <v>0.15</v>
      </c>
      <c r="Q36" s="1">
        <v>2.7E-4</v>
      </c>
      <c r="R36" s="146" t="s">
        <v>972</v>
      </c>
    </row>
    <row r="37" spans="1:18" s="19" customFormat="1" ht="84" customHeight="1" x14ac:dyDescent="0.2">
      <c r="A37" s="76">
        <v>3354</v>
      </c>
      <c r="B37" s="98">
        <v>4630027295477</v>
      </c>
      <c r="C37" s="76" t="s">
        <v>793</v>
      </c>
      <c r="D37" s="99">
        <v>100</v>
      </c>
      <c r="E37" s="76"/>
      <c r="F37" s="76" t="s">
        <v>794</v>
      </c>
      <c r="G37" s="100">
        <v>349</v>
      </c>
      <c r="H37" s="107"/>
      <c r="I37" s="4">
        <f>G37-G37*16%</f>
        <v>293.15999999999997</v>
      </c>
      <c r="J37" s="44">
        <f>G37*1.5</f>
        <v>523.5</v>
      </c>
      <c r="K37" s="141"/>
      <c r="L37" s="1">
        <f t="shared" si="1"/>
        <v>0</v>
      </c>
      <c r="M37" s="137"/>
      <c r="N37" s="1">
        <v>0.06</v>
      </c>
      <c r="O37" s="1">
        <v>0.03</v>
      </c>
      <c r="P37" s="1">
        <v>0.15</v>
      </c>
      <c r="Q37" s="1">
        <v>2.7E-4</v>
      </c>
      <c r="R37" s="146" t="s">
        <v>973</v>
      </c>
    </row>
    <row r="38" spans="1:18" ht="27" customHeight="1" collapsed="1" x14ac:dyDescent="0.2">
      <c r="A38" s="97"/>
      <c r="B38" s="97"/>
      <c r="C38" s="97" t="s">
        <v>830</v>
      </c>
      <c r="D38" s="97"/>
      <c r="E38" s="97"/>
      <c r="F38" s="97"/>
      <c r="G38" s="97"/>
      <c r="H38" s="97"/>
      <c r="I38" s="4">
        <f>G38-G38*16%</f>
        <v>0</v>
      </c>
      <c r="J38" s="97"/>
      <c r="K38" s="141"/>
      <c r="L38" s="1">
        <f t="shared" si="1"/>
        <v>0</v>
      </c>
      <c r="M38" s="51"/>
      <c r="N38" s="1"/>
      <c r="O38" s="1"/>
      <c r="P38" s="1"/>
      <c r="Q38" s="1"/>
      <c r="R38" s="146"/>
    </row>
    <row r="39" spans="1:18" s="19" customFormat="1" ht="84" customHeight="1" x14ac:dyDescent="0.2">
      <c r="A39" s="90">
        <v>3327</v>
      </c>
      <c r="B39" s="91">
        <v>4630027295163</v>
      </c>
      <c r="C39" s="92" t="s">
        <v>771</v>
      </c>
      <c r="D39" s="93">
        <v>140</v>
      </c>
      <c r="E39" s="94"/>
      <c r="F39" s="94" t="s">
        <v>772</v>
      </c>
      <c r="G39" s="95">
        <v>329</v>
      </c>
      <c r="H39" s="107"/>
      <c r="I39" s="4">
        <f>G39-G39*16%</f>
        <v>276.36</v>
      </c>
      <c r="J39" s="96">
        <f t="shared" ref="J39:J44" si="7">G39*1.5</f>
        <v>493.5</v>
      </c>
      <c r="K39" s="141"/>
      <c r="L39" s="1">
        <f t="shared" si="1"/>
        <v>0</v>
      </c>
      <c r="M39" s="137"/>
      <c r="N39" s="1">
        <v>8.5000000000000006E-2</v>
      </c>
      <c r="O39" s="1">
        <v>2.5000000000000001E-2</v>
      </c>
      <c r="P39" s="1">
        <v>0.126</v>
      </c>
      <c r="Q39" s="1">
        <v>2.6800000000000001E-4</v>
      </c>
      <c r="R39" s="146" t="s">
        <v>974</v>
      </c>
    </row>
    <row r="40" spans="1:18" s="19" customFormat="1" ht="84" customHeight="1" x14ac:dyDescent="0.2">
      <c r="A40" s="76">
        <v>3328</v>
      </c>
      <c r="B40" s="15">
        <v>4630027295170</v>
      </c>
      <c r="C40" s="16" t="s">
        <v>773</v>
      </c>
      <c r="D40" s="17">
        <v>140</v>
      </c>
      <c r="E40" s="16"/>
      <c r="F40" s="16" t="s">
        <v>774</v>
      </c>
      <c r="G40" s="18">
        <v>329</v>
      </c>
      <c r="H40" s="107"/>
      <c r="I40" s="4">
        <f>G40-G40*16%</f>
        <v>276.36</v>
      </c>
      <c r="J40" s="21">
        <f t="shared" si="7"/>
        <v>493.5</v>
      </c>
      <c r="K40" s="141"/>
      <c r="L40" s="1">
        <f t="shared" si="1"/>
        <v>0</v>
      </c>
      <c r="M40" s="137"/>
      <c r="N40" s="1">
        <v>8.5000000000000006E-2</v>
      </c>
      <c r="O40" s="1">
        <v>2.5000000000000001E-2</v>
      </c>
      <c r="P40" s="1">
        <v>0.126</v>
      </c>
      <c r="Q40" s="1">
        <v>2.6800000000000001E-4</v>
      </c>
      <c r="R40" s="146" t="s">
        <v>975</v>
      </c>
    </row>
    <row r="41" spans="1:18" s="19" customFormat="1" ht="84" customHeight="1" x14ac:dyDescent="0.2">
      <c r="A41" s="76">
        <v>3329</v>
      </c>
      <c r="B41" s="15">
        <v>4630027295187</v>
      </c>
      <c r="C41" s="20" t="s">
        <v>775</v>
      </c>
      <c r="D41" s="17">
        <v>140</v>
      </c>
      <c r="E41" s="16"/>
      <c r="F41" s="16" t="s">
        <v>776</v>
      </c>
      <c r="G41" s="18">
        <v>329</v>
      </c>
      <c r="H41" s="107"/>
      <c r="I41" s="4">
        <f>G41-G41*16%</f>
        <v>276.36</v>
      </c>
      <c r="J41" s="21">
        <f t="shared" si="7"/>
        <v>493.5</v>
      </c>
      <c r="K41" s="141"/>
      <c r="L41" s="1">
        <f t="shared" si="1"/>
        <v>0</v>
      </c>
      <c r="M41" s="137"/>
      <c r="N41" s="1">
        <v>8.5000000000000006E-2</v>
      </c>
      <c r="O41" s="1">
        <v>2.5000000000000001E-2</v>
      </c>
      <c r="P41" s="1">
        <v>0.126</v>
      </c>
      <c r="Q41" s="1">
        <v>2.6800000000000001E-4</v>
      </c>
      <c r="R41" s="146" t="s">
        <v>976</v>
      </c>
    </row>
    <row r="42" spans="1:18" s="19" customFormat="1" ht="84" customHeight="1" x14ac:dyDescent="0.2">
      <c r="A42" s="76">
        <v>3330</v>
      </c>
      <c r="B42" s="15">
        <v>4630027295194</v>
      </c>
      <c r="C42" s="20" t="s">
        <v>777</v>
      </c>
      <c r="D42" s="17">
        <v>140</v>
      </c>
      <c r="E42" s="16"/>
      <c r="F42" s="16" t="s">
        <v>778</v>
      </c>
      <c r="G42" s="18">
        <v>329</v>
      </c>
      <c r="H42" s="107"/>
      <c r="I42" s="4">
        <f>G42-G42*16%</f>
        <v>276.36</v>
      </c>
      <c r="J42" s="21">
        <f t="shared" si="7"/>
        <v>493.5</v>
      </c>
      <c r="K42" s="141"/>
      <c r="L42" s="1">
        <f t="shared" si="1"/>
        <v>0</v>
      </c>
      <c r="M42" s="137"/>
      <c r="N42" s="1">
        <v>8.5000000000000006E-2</v>
      </c>
      <c r="O42" s="1">
        <v>2.5000000000000001E-2</v>
      </c>
      <c r="P42" s="1">
        <v>0.126</v>
      </c>
      <c r="Q42" s="1">
        <v>2.6800000000000001E-4</v>
      </c>
      <c r="R42" s="146" t="s">
        <v>977</v>
      </c>
    </row>
    <row r="43" spans="1:18" s="19" customFormat="1" ht="84" customHeight="1" x14ac:dyDescent="0.2">
      <c r="A43" s="76">
        <v>3331</v>
      </c>
      <c r="B43" s="15">
        <v>4630027295200</v>
      </c>
      <c r="C43" s="16" t="s">
        <v>779</v>
      </c>
      <c r="D43" s="17">
        <v>140</v>
      </c>
      <c r="E43" s="16"/>
      <c r="F43" s="16" t="s">
        <v>780</v>
      </c>
      <c r="G43" s="18">
        <v>329</v>
      </c>
      <c r="H43" s="107"/>
      <c r="I43" s="4">
        <f>G43-G43*16%</f>
        <v>276.36</v>
      </c>
      <c r="J43" s="21">
        <f t="shared" si="7"/>
        <v>493.5</v>
      </c>
      <c r="K43" s="141"/>
      <c r="L43" s="1">
        <f t="shared" si="1"/>
        <v>0</v>
      </c>
      <c r="M43" s="137"/>
      <c r="N43" s="1">
        <v>8.5000000000000006E-2</v>
      </c>
      <c r="O43" s="1">
        <v>2.5000000000000001E-2</v>
      </c>
      <c r="P43" s="1">
        <v>0.126</v>
      </c>
      <c r="Q43" s="1">
        <v>2.6800000000000001E-4</v>
      </c>
      <c r="R43" s="146" t="s">
        <v>978</v>
      </c>
    </row>
    <row r="44" spans="1:18" s="19" customFormat="1" ht="84" customHeight="1" x14ac:dyDescent="0.2">
      <c r="A44" s="76">
        <v>3332</v>
      </c>
      <c r="B44" s="98">
        <v>4630027295217</v>
      </c>
      <c r="C44" s="76" t="s">
        <v>781</v>
      </c>
      <c r="D44" s="99">
        <v>140</v>
      </c>
      <c r="E44" s="76"/>
      <c r="F44" s="76" t="s">
        <v>782</v>
      </c>
      <c r="G44" s="100">
        <v>329</v>
      </c>
      <c r="H44" s="107"/>
      <c r="I44" s="4">
        <f>G44-G44*16%</f>
        <v>276.36</v>
      </c>
      <c r="J44" s="44">
        <f t="shared" si="7"/>
        <v>493.5</v>
      </c>
      <c r="K44" s="141"/>
      <c r="L44" s="1">
        <f t="shared" si="1"/>
        <v>0</v>
      </c>
      <c r="M44" s="137"/>
      <c r="N44" s="1">
        <v>8.5000000000000006E-2</v>
      </c>
      <c r="O44" s="1">
        <v>2.5000000000000001E-2</v>
      </c>
      <c r="P44" s="1">
        <v>0.126</v>
      </c>
      <c r="Q44" s="1">
        <v>2.6800000000000001E-4</v>
      </c>
      <c r="R44" s="146" t="s">
        <v>979</v>
      </c>
    </row>
    <row r="45" spans="1:18" ht="27" customHeight="1" collapsed="1" x14ac:dyDescent="0.2">
      <c r="A45" s="97"/>
      <c r="B45" s="97"/>
      <c r="C45" s="97" t="s">
        <v>735</v>
      </c>
      <c r="D45" s="97"/>
      <c r="E45" s="97"/>
      <c r="F45" s="97"/>
      <c r="G45" s="97"/>
      <c r="H45" s="97"/>
      <c r="I45" s="4">
        <f>G45-G45*16%</f>
        <v>0</v>
      </c>
      <c r="J45" s="97"/>
      <c r="K45" s="141"/>
      <c r="L45" s="1">
        <f t="shared" si="1"/>
        <v>0</v>
      </c>
      <c r="M45" s="51"/>
      <c r="N45" s="1"/>
      <c r="O45" s="1"/>
      <c r="P45" s="1"/>
      <c r="Q45" s="1"/>
      <c r="R45" s="146"/>
    </row>
    <row r="46" spans="1:18" s="19" customFormat="1" ht="84" customHeight="1" x14ac:dyDescent="0.2">
      <c r="A46" s="105">
        <v>3039</v>
      </c>
      <c r="B46" s="101">
        <v>4630027294012</v>
      </c>
      <c r="C46" s="85" t="s">
        <v>795</v>
      </c>
      <c r="D46" s="102">
        <v>160</v>
      </c>
      <c r="E46" s="85"/>
      <c r="F46" s="85" t="s">
        <v>796</v>
      </c>
      <c r="G46" s="87">
        <v>189</v>
      </c>
      <c r="H46" s="152">
        <v>151.19999999999999</v>
      </c>
      <c r="I46" s="152">
        <f>H46-H46*16%</f>
        <v>127.00799999999998</v>
      </c>
      <c r="J46" s="96">
        <f>G46*1.5</f>
        <v>283.5</v>
      </c>
      <c r="K46" s="141"/>
      <c r="L46" s="1">
        <f t="shared" si="1"/>
        <v>0</v>
      </c>
      <c r="M46" s="135" t="s">
        <v>818</v>
      </c>
      <c r="N46" s="1">
        <v>0.06</v>
      </c>
      <c r="O46" s="1">
        <v>1.4999999999999999E-2</v>
      </c>
      <c r="P46" s="1">
        <v>0.125</v>
      </c>
      <c r="Q46" s="1">
        <v>1.13E-4</v>
      </c>
      <c r="R46" s="146" t="s">
        <v>980</v>
      </c>
    </row>
    <row r="47" spans="1:18" s="19" customFormat="1" ht="84" customHeight="1" x14ac:dyDescent="0.2">
      <c r="A47" s="72">
        <v>3040</v>
      </c>
      <c r="B47" s="3">
        <v>4630027294029</v>
      </c>
      <c r="C47" s="4" t="s">
        <v>797</v>
      </c>
      <c r="D47" s="5">
        <v>160</v>
      </c>
      <c r="E47" s="4"/>
      <c r="F47" s="4" t="s">
        <v>798</v>
      </c>
      <c r="G47" s="6">
        <v>189</v>
      </c>
      <c r="H47" s="152">
        <v>151.19999999999999</v>
      </c>
      <c r="I47" s="152">
        <f>H47-H47*16%</f>
        <v>127.00799999999998</v>
      </c>
      <c r="J47" s="21">
        <f>G47*1.5</f>
        <v>283.5</v>
      </c>
      <c r="K47" s="141"/>
      <c r="L47" s="1">
        <f t="shared" si="1"/>
        <v>0</v>
      </c>
      <c r="M47" s="135" t="s">
        <v>818</v>
      </c>
      <c r="N47" s="1">
        <v>0.06</v>
      </c>
      <c r="O47" s="1">
        <v>1.4999999999999999E-2</v>
      </c>
      <c r="P47" s="1">
        <v>0.125</v>
      </c>
      <c r="Q47" s="1">
        <v>1.13E-4</v>
      </c>
      <c r="R47" s="146" t="s">
        <v>981</v>
      </c>
    </row>
    <row r="48" spans="1:18" s="19" customFormat="1" ht="84" customHeight="1" x14ac:dyDescent="0.2">
      <c r="A48" s="72">
        <v>3041</v>
      </c>
      <c r="B48" s="3">
        <v>4630027294036</v>
      </c>
      <c r="C48" s="10" t="s">
        <v>799</v>
      </c>
      <c r="D48" s="5">
        <v>160</v>
      </c>
      <c r="E48" s="4"/>
      <c r="F48" s="4" t="s">
        <v>800</v>
      </c>
      <c r="G48" s="6">
        <v>189</v>
      </c>
      <c r="H48" s="152">
        <v>151.19999999999999</v>
      </c>
      <c r="I48" s="152">
        <f>H48-H48*16%</f>
        <v>127.00799999999998</v>
      </c>
      <c r="J48" s="21">
        <f>G48*1.5</f>
        <v>283.5</v>
      </c>
      <c r="K48" s="141"/>
      <c r="L48" s="1">
        <f t="shared" si="1"/>
        <v>0</v>
      </c>
      <c r="M48" s="135" t="s">
        <v>818</v>
      </c>
      <c r="N48" s="1">
        <v>0.06</v>
      </c>
      <c r="O48" s="1">
        <v>1.4999999999999999E-2</v>
      </c>
      <c r="P48" s="1">
        <v>0.125</v>
      </c>
      <c r="Q48" s="1">
        <v>1.13E-4</v>
      </c>
      <c r="R48" s="146" t="s">
        <v>982</v>
      </c>
    </row>
    <row r="49" spans="1:18" s="19" customFormat="1" ht="84" customHeight="1" x14ac:dyDescent="0.2">
      <c r="A49" s="72">
        <v>3042</v>
      </c>
      <c r="B49" s="3">
        <v>4630027294043</v>
      </c>
      <c r="C49" s="4" t="s">
        <v>801</v>
      </c>
      <c r="D49" s="5">
        <v>160</v>
      </c>
      <c r="E49" s="4"/>
      <c r="F49" s="4" t="s">
        <v>802</v>
      </c>
      <c r="G49" s="6">
        <v>189</v>
      </c>
      <c r="H49" s="152">
        <v>151.19999999999999</v>
      </c>
      <c r="I49" s="152">
        <f>H49-H49*16%</f>
        <v>127.00799999999998</v>
      </c>
      <c r="J49" s="21">
        <f>G49*1.5</f>
        <v>283.5</v>
      </c>
      <c r="K49" s="141"/>
      <c r="L49" s="1">
        <f t="shared" si="1"/>
        <v>0</v>
      </c>
      <c r="M49" s="135" t="s">
        <v>818</v>
      </c>
      <c r="N49" s="1">
        <v>0.06</v>
      </c>
      <c r="O49" s="1">
        <v>1.4999999999999999E-2</v>
      </c>
      <c r="P49" s="1">
        <v>0.125</v>
      </c>
      <c r="Q49" s="1">
        <v>1.13E-4</v>
      </c>
      <c r="R49" s="146" t="s">
        <v>983</v>
      </c>
    </row>
    <row r="50" spans="1:18" s="19" customFormat="1" ht="84" customHeight="1" x14ac:dyDescent="0.2">
      <c r="A50" s="72">
        <v>3043</v>
      </c>
      <c r="B50" s="103">
        <v>4630027294005</v>
      </c>
      <c r="C50" s="69" t="s">
        <v>803</v>
      </c>
      <c r="D50" s="104">
        <v>160</v>
      </c>
      <c r="E50" s="84"/>
      <c r="F50" s="84" t="s">
        <v>804</v>
      </c>
      <c r="G50" s="86">
        <v>189</v>
      </c>
      <c r="H50" s="152">
        <v>151.19999999999999</v>
      </c>
      <c r="I50" s="152">
        <f>H50-H50*16%</f>
        <v>127.00799999999998</v>
      </c>
      <c r="J50" s="44">
        <f>G50*1.5</f>
        <v>283.5</v>
      </c>
      <c r="K50" s="141"/>
      <c r="L50" s="1">
        <f t="shared" si="1"/>
        <v>0</v>
      </c>
      <c r="M50" s="135" t="s">
        <v>818</v>
      </c>
      <c r="N50" s="1">
        <v>0.06</v>
      </c>
      <c r="O50" s="1">
        <v>1.4999999999999999E-2</v>
      </c>
      <c r="P50" s="1">
        <v>0.125</v>
      </c>
      <c r="Q50" s="1">
        <v>1.13E-4</v>
      </c>
      <c r="R50" s="146" t="s">
        <v>984</v>
      </c>
    </row>
    <row r="51" spans="1:18" ht="27" customHeight="1" collapsed="1" x14ac:dyDescent="0.2">
      <c r="A51" s="97"/>
      <c r="B51" s="97"/>
      <c r="C51" s="97" t="s">
        <v>754</v>
      </c>
      <c r="D51" s="97"/>
      <c r="E51" s="97"/>
      <c r="F51" s="97"/>
      <c r="G51" s="97"/>
      <c r="H51" s="97"/>
      <c r="I51" s="4">
        <f>G51-G51*16%</f>
        <v>0</v>
      </c>
      <c r="J51" s="97"/>
      <c r="K51" s="141"/>
      <c r="L51" s="1">
        <f t="shared" si="1"/>
        <v>0</v>
      </c>
      <c r="M51" s="51"/>
      <c r="N51" s="1"/>
      <c r="O51" s="1"/>
      <c r="P51" s="1"/>
      <c r="Q51" s="1"/>
      <c r="R51" s="146"/>
    </row>
    <row r="52" spans="1:18" s="19" customFormat="1" ht="84" customHeight="1" x14ac:dyDescent="0.2">
      <c r="A52" s="105">
        <v>3138</v>
      </c>
      <c r="B52" s="101">
        <v>4630027295118</v>
      </c>
      <c r="C52" s="106" t="s">
        <v>743</v>
      </c>
      <c r="D52" s="102">
        <v>160</v>
      </c>
      <c r="E52" s="85"/>
      <c r="F52" s="105" t="s">
        <v>745</v>
      </c>
      <c r="G52" s="87">
        <v>239</v>
      </c>
      <c r="H52" s="152">
        <v>189</v>
      </c>
      <c r="I52" s="152">
        <f>H52-H52*16%</f>
        <v>158.76</v>
      </c>
      <c r="J52" s="96">
        <f>G52*1.5</f>
        <v>358.5</v>
      </c>
      <c r="K52" s="141"/>
      <c r="L52" s="1">
        <f t="shared" si="1"/>
        <v>0</v>
      </c>
      <c r="M52" s="135" t="s">
        <v>818</v>
      </c>
      <c r="N52" s="1">
        <v>0.12</v>
      </c>
      <c r="O52" s="1">
        <v>0.01</v>
      </c>
      <c r="P52" s="1">
        <v>0.6</v>
      </c>
      <c r="Q52" s="1">
        <v>7.2000000000000005E-4</v>
      </c>
      <c r="R52" s="146" t="s">
        <v>985</v>
      </c>
    </row>
    <row r="53" spans="1:18" s="19" customFormat="1" ht="84" customHeight="1" x14ac:dyDescent="0.2">
      <c r="A53" s="72">
        <v>3139</v>
      </c>
      <c r="B53" s="3">
        <v>4630027295156</v>
      </c>
      <c r="C53" s="69" t="s">
        <v>746</v>
      </c>
      <c r="D53" s="5">
        <v>160</v>
      </c>
      <c r="E53" s="4"/>
      <c r="F53" s="72" t="s">
        <v>744</v>
      </c>
      <c r="G53" s="6">
        <v>239</v>
      </c>
      <c r="H53" s="152">
        <v>189</v>
      </c>
      <c r="I53" s="152">
        <f>H53-H53*16%</f>
        <v>158.76</v>
      </c>
      <c r="J53" s="21">
        <f>G53*1.5</f>
        <v>358.5</v>
      </c>
      <c r="K53" s="141"/>
      <c r="L53" s="1">
        <f t="shared" si="1"/>
        <v>0</v>
      </c>
      <c r="M53" s="135" t="s">
        <v>818</v>
      </c>
      <c r="N53" s="1">
        <v>0.12</v>
      </c>
      <c r="O53" s="1">
        <v>0.01</v>
      </c>
      <c r="P53" s="1">
        <v>0.6</v>
      </c>
      <c r="Q53" s="1">
        <v>7.2000000000000005E-4</v>
      </c>
      <c r="R53" s="146" t="s">
        <v>986</v>
      </c>
    </row>
    <row r="54" spans="1:18" s="19" customFormat="1" ht="84" customHeight="1" x14ac:dyDescent="0.2">
      <c r="A54" s="72">
        <v>3140</v>
      </c>
      <c r="B54" s="3">
        <v>4630027295125</v>
      </c>
      <c r="C54" s="69" t="s">
        <v>747</v>
      </c>
      <c r="D54" s="5">
        <v>160</v>
      </c>
      <c r="E54" s="4"/>
      <c r="F54" s="72" t="s">
        <v>750</v>
      </c>
      <c r="G54" s="6">
        <v>239</v>
      </c>
      <c r="H54" s="152">
        <v>189</v>
      </c>
      <c r="I54" s="152">
        <f>H54-H54*16%</f>
        <v>158.76</v>
      </c>
      <c r="J54" s="21">
        <f>G54*1.5</f>
        <v>358.5</v>
      </c>
      <c r="K54" s="141"/>
      <c r="L54" s="1">
        <f t="shared" si="1"/>
        <v>0</v>
      </c>
      <c r="M54" s="135" t="s">
        <v>818</v>
      </c>
      <c r="N54" s="1">
        <v>0.12</v>
      </c>
      <c r="O54" s="1">
        <v>0.01</v>
      </c>
      <c r="P54" s="1">
        <v>0.6</v>
      </c>
      <c r="Q54" s="1">
        <v>7.2000000000000005E-4</v>
      </c>
      <c r="R54" s="146" t="s">
        <v>987</v>
      </c>
    </row>
    <row r="55" spans="1:18" s="19" customFormat="1" ht="84" customHeight="1" x14ac:dyDescent="0.2">
      <c r="A55" s="72">
        <v>3141</v>
      </c>
      <c r="B55" s="3">
        <v>4630027295132</v>
      </c>
      <c r="C55" s="69" t="s">
        <v>748</v>
      </c>
      <c r="D55" s="5">
        <v>160</v>
      </c>
      <c r="E55" s="4"/>
      <c r="F55" s="72" t="s">
        <v>751</v>
      </c>
      <c r="G55" s="6">
        <v>239</v>
      </c>
      <c r="H55" s="152">
        <v>189</v>
      </c>
      <c r="I55" s="152">
        <f>H55-H55*16%</f>
        <v>158.76</v>
      </c>
      <c r="J55" s="21">
        <f>G55*1.5</f>
        <v>358.5</v>
      </c>
      <c r="K55" s="141"/>
      <c r="L55" s="1">
        <f t="shared" si="1"/>
        <v>0</v>
      </c>
      <c r="M55" s="135" t="s">
        <v>818</v>
      </c>
      <c r="N55" s="1">
        <v>0.12</v>
      </c>
      <c r="O55" s="1">
        <v>0.01</v>
      </c>
      <c r="P55" s="1">
        <v>0.6</v>
      </c>
      <c r="Q55" s="1">
        <v>7.2000000000000005E-4</v>
      </c>
      <c r="R55" s="146" t="s">
        <v>988</v>
      </c>
    </row>
    <row r="56" spans="1:18" s="19" customFormat="1" ht="84" customHeight="1" x14ac:dyDescent="0.2">
      <c r="A56" s="72">
        <v>3142</v>
      </c>
      <c r="B56" s="103">
        <v>4630027295149</v>
      </c>
      <c r="C56" s="69" t="s">
        <v>749</v>
      </c>
      <c r="D56" s="104">
        <v>160</v>
      </c>
      <c r="E56" s="84"/>
      <c r="F56" s="72" t="s">
        <v>752</v>
      </c>
      <c r="G56" s="86">
        <v>239</v>
      </c>
      <c r="H56" s="152">
        <v>189</v>
      </c>
      <c r="I56" s="152">
        <f>H56-H56*16%</f>
        <v>158.76</v>
      </c>
      <c r="J56" s="44">
        <f>G56*1.5</f>
        <v>358.5</v>
      </c>
      <c r="K56" s="141"/>
      <c r="L56" s="1">
        <f t="shared" si="1"/>
        <v>0</v>
      </c>
      <c r="M56" s="135" t="s">
        <v>818</v>
      </c>
      <c r="N56" s="1">
        <v>0.12</v>
      </c>
      <c r="O56" s="1">
        <v>0.01</v>
      </c>
      <c r="P56" s="1">
        <v>0.6</v>
      </c>
      <c r="Q56" s="1">
        <v>7.2000000000000005E-4</v>
      </c>
      <c r="R56" s="146" t="s">
        <v>989</v>
      </c>
    </row>
    <row r="57" spans="1:18" ht="27" customHeight="1" collapsed="1" x14ac:dyDescent="0.2">
      <c r="A57" s="97"/>
      <c r="B57" s="97"/>
      <c r="C57" s="97" t="s">
        <v>735</v>
      </c>
      <c r="D57" s="97"/>
      <c r="E57" s="97"/>
      <c r="F57" s="97"/>
      <c r="G57" s="97"/>
      <c r="H57" s="97"/>
      <c r="I57" s="4">
        <f>G57-G57*16%</f>
        <v>0</v>
      </c>
      <c r="J57" s="97"/>
      <c r="K57" s="141"/>
      <c r="L57" s="1">
        <f t="shared" si="1"/>
        <v>0</v>
      </c>
      <c r="M57" s="51"/>
      <c r="N57" s="1"/>
      <c r="O57" s="1"/>
      <c r="P57" s="1"/>
      <c r="Q57" s="1"/>
      <c r="R57" s="146"/>
    </row>
    <row r="58" spans="1:18" s="19" customFormat="1" ht="84" customHeight="1" x14ac:dyDescent="0.2">
      <c r="A58" s="105">
        <v>3311</v>
      </c>
      <c r="B58" s="101">
        <v>4630027294678</v>
      </c>
      <c r="C58" s="106" t="s">
        <v>649</v>
      </c>
      <c r="D58" s="102">
        <v>160</v>
      </c>
      <c r="E58" s="85"/>
      <c r="F58" s="105" t="s">
        <v>650</v>
      </c>
      <c r="G58" s="87">
        <v>239</v>
      </c>
      <c r="H58" s="151">
        <v>191.2</v>
      </c>
      <c r="I58" s="152">
        <f>H58-H58*16%</f>
        <v>160.608</v>
      </c>
      <c r="J58" s="96">
        <f>G58*1.5</f>
        <v>358.5</v>
      </c>
      <c r="K58" s="141"/>
      <c r="L58" s="1">
        <f t="shared" si="1"/>
        <v>0</v>
      </c>
      <c r="M58" s="135" t="s">
        <v>818</v>
      </c>
      <c r="N58" s="1">
        <v>0.06</v>
      </c>
      <c r="O58" s="1">
        <v>1.4999999999999999E-2</v>
      </c>
      <c r="P58" s="1">
        <v>0.113</v>
      </c>
      <c r="Q58" s="1">
        <v>1.02E-4</v>
      </c>
      <c r="R58" s="146" t="s">
        <v>990</v>
      </c>
    </row>
    <row r="59" spans="1:18" s="19" customFormat="1" ht="84" customHeight="1" x14ac:dyDescent="0.2">
      <c r="A59" s="59">
        <v>3312</v>
      </c>
      <c r="B59" s="3">
        <v>4630027294685</v>
      </c>
      <c r="C59" s="60" t="s">
        <v>651</v>
      </c>
      <c r="D59" s="5">
        <v>160</v>
      </c>
      <c r="E59" s="4"/>
      <c r="F59" s="59" t="s">
        <v>652</v>
      </c>
      <c r="G59" s="6">
        <v>239</v>
      </c>
      <c r="H59" s="151">
        <v>191.2</v>
      </c>
      <c r="I59" s="152">
        <f>H59-H59*16%</f>
        <v>160.608</v>
      </c>
      <c r="J59" s="21">
        <f>G59*1.5</f>
        <v>358.5</v>
      </c>
      <c r="K59" s="141"/>
      <c r="L59" s="1">
        <f t="shared" si="1"/>
        <v>0</v>
      </c>
      <c r="M59" s="135" t="s">
        <v>818</v>
      </c>
      <c r="N59" s="1">
        <v>0.06</v>
      </c>
      <c r="O59" s="1">
        <v>1.4999999999999999E-2</v>
      </c>
      <c r="P59" s="1">
        <v>0.113</v>
      </c>
      <c r="Q59" s="1">
        <v>1.02E-4</v>
      </c>
      <c r="R59" s="146" t="s">
        <v>991</v>
      </c>
    </row>
    <row r="60" spans="1:18" s="19" customFormat="1" ht="84" customHeight="1" x14ac:dyDescent="0.2">
      <c r="A60" s="59">
        <v>3313</v>
      </c>
      <c r="B60" s="3">
        <v>4630027294692</v>
      </c>
      <c r="C60" s="59" t="s">
        <v>653</v>
      </c>
      <c r="D60" s="5">
        <v>160</v>
      </c>
      <c r="E60" s="4"/>
      <c r="F60" s="59" t="s">
        <v>654</v>
      </c>
      <c r="G60" s="6">
        <v>239</v>
      </c>
      <c r="H60" s="151">
        <v>191.2</v>
      </c>
      <c r="I60" s="152">
        <f>H60-H60*16%</f>
        <v>160.608</v>
      </c>
      <c r="J60" s="21">
        <f>G60*1.5</f>
        <v>358.5</v>
      </c>
      <c r="K60" s="141"/>
      <c r="L60" s="1">
        <f t="shared" si="1"/>
        <v>0</v>
      </c>
      <c r="M60" s="135" t="s">
        <v>818</v>
      </c>
      <c r="N60" s="1">
        <v>0.06</v>
      </c>
      <c r="O60" s="1">
        <v>1.4999999999999999E-2</v>
      </c>
      <c r="P60" s="1">
        <v>0.113</v>
      </c>
      <c r="Q60" s="1">
        <v>1.02E-4</v>
      </c>
      <c r="R60" s="146" t="s">
        <v>992</v>
      </c>
    </row>
    <row r="61" spans="1:18" s="19" customFormat="1" ht="84" customHeight="1" x14ac:dyDescent="0.2">
      <c r="A61" s="59">
        <v>3314</v>
      </c>
      <c r="B61" s="103">
        <v>4630027294708</v>
      </c>
      <c r="C61" s="59" t="s">
        <v>655</v>
      </c>
      <c r="D61" s="104">
        <v>160</v>
      </c>
      <c r="E61" s="84"/>
      <c r="F61" s="59" t="s">
        <v>656</v>
      </c>
      <c r="G61" s="86">
        <v>239</v>
      </c>
      <c r="H61" s="151">
        <v>191.2</v>
      </c>
      <c r="I61" s="152">
        <f>H61-H61*16%</f>
        <v>160.608</v>
      </c>
      <c r="J61" s="44">
        <f>G61*1.5</f>
        <v>358.5</v>
      </c>
      <c r="K61" s="141"/>
      <c r="L61" s="1">
        <f t="shared" si="1"/>
        <v>0</v>
      </c>
      <c r="M61" s="135" t="s">
        <v>818</v>
      </c>
      <c r="N61" s="1">
        <v>0.06</v>
      </c>
      <c r="O61" s="1">
        <v>1.4999999999999999E-2</v>
      </c>
      <c r="P61" s="1">
        <v>0.113</v>
      </c>
      <c r="Q61" s="1">
        <v>1.02E-4</v>
      </c>
      <c r="R61" s="146" t="s">
        <v>993</v>
      </c>
    </row>
    <row r="62" spans="1:18" ht="27" customHeight="1" collapsed="1" x14ac:dyDescent="0.2">
      <c r="A62" s="97"/>
      <c r="B62" s="97"/>
      <c r="C62" s="97" t="s">
        <v>588</v>
      </c>
      <c r="D62" s="97"/>
      <c r="E62" s="97"/>
      <c r="F62" s="97"/>
      <c r="G62" s="97"/>
      <c r="H62" s="74"/>
      <c r="I62" s="4">
        <f>G62-G62*16%</f>
        <v>0</v>
      </c>
      <c r="J62" s="97"/>
      <c r="K62" s="141"/>
      <c r="L62" s="1">
        <f t="shared" si="1"/>
        <v>0</v>
      </c>
      <c r="M62" s="51"/>
      <c r="N62" s="1"/>
      <c r="O62" s="1"/>
      <c r="P62" s="1"/>
      <c r="Q62" s="1"/>
      <c r="R62" s="146"/>
    </row>
    <row r="63" spans="1:18" s="19" customFormat="1" ht="84" customHeight="1" x14ac:dyDescent="0.2">
      <c r="A63" s="105">
        <v>3257</v>
      </c>
      <c r="B63" s="101">
        <v>4630027293916</v>
      </c>
      <c r="C63" s="54" t="s">
        <v>557</v>
      </c>
      <c r="D63" s="102">
        <v>200</v>
      </c>
      <c r="E63" s="85"/>
      <c r="F63" s="85" t="s">
        <v>558</v>
      </c>
      <c r="G63" s="87">
        <v>175</v>
      </c>
      <c r="H63" s="74"/>
      <c r="I63" s="4">
        <f>G63-G63*16%</f>
        <v>147</v>
      </c>
      <c r="J63" s="96">
        <f>G63*1.5</f>
        <v>262.5</v>
      </c>
      <c r="K63" s="141"/>
      <c r="L63" s="1">
        <f t="shared" si="1"/>
        <v>0</v>
      </c>
      <c r="M63" s="51"/>
      <c r="N63" s="1">
        <v>7.0000000000000007E-2</v>
      </c>
      <c r="O63" s="1">
        <v>0.01</v>
      </c>
      <c r="P63" s="1">
        <v>0.13700000000000001</v>
      </c>
      <c r="Q63" s="1">
        <v>9.6000000000000002E-5</v>
      </c>
      <c r="R63" s="146" t="s">
        <v>994</v>
      </c>
    </row>
    <row r="64" spans="1:18" s="19" customFormat="1" ht="84" customHeight="1" x14ac:dyDescent="0.2">
      <c r="A64" s="40">
        <v>3258</v>
      </c>
      <c r="B64" s="3">
        <v>4630027293923</v>
      </c>
      <c r="C64" s="10" t="s">
        <v>559</v>
      </c>
      <c r="D64" s="5">
        <v>200</v>
      </c>
      <c r="E64" s="4"/>
      <c r="F64" s="4" t="s">
        <v>560</v>
      </c>
      <c r="G64" s="6">
        <v>175</v>
      </c>
      <c r="H64" s="74"/>
      <c r="I64" s="4">
        <f>G64-G64*16%</f>
        <v>147</v>
      </c>
      <c r="J64" s="21">
        <f>G64*1.5</f>
        <v>262.5</v>
      </c>
      <c r="K64" s="141"/>
      <c r="L64" s="1">
        <f t="shared" si="1"/>
        <v>0</v>
      </c>
      <c r="M64" s="51"/>
      <c r="N64" s="1">
        <v>7.0000000000000007E-2</v>
      </c>
      <c r="O64" s="1">
        <v>0.01</v>
      </c>
      <c r="P64" s="1">
        <v>0.13700000000000001</v>
      </c>
      <c r="Q64" s="1">
        <v>9.6000000000000002E-5</v>
      </c>
      <c r="R64" s="146" t="s">
        <v>995</v>
      </c>
    </row>
    <row r="65" spans="1:18" s="19" customFormat="1" ht="84" customHeight="1" x14ac:dyDescent="0.2">
      <c r="A65" s="40">
        <v>3259</v>
      </c>
      <c r="B65" s="3">
        <v>4630027293930</v>
      </c>
      <c r="C65" s="10" t="s">
        <v>561</v>
      </c>
      <c r="D65" s="5">
        <v>200</v>
      </c>
      <c r="E65" s="4"/>
      <c r="F65" s="4" t="s">
        <v>562</v>
      </c>
      <c r="G65" s="6">
        <v>175</v>
      </c>
      <c r="H65" s="74"/>
      <c r="I65" s="4">
        <f>G65-G65*16%</f>
        <v>147</v>
      </c>
      <c r="J65" s="21">
        <f>G65*1.5</f>
        <v>262.5</v>
      </c>
      <c r="K65" s="141"/>
      <c r="L65" s="1">
        <f t="shared" si="1"/>
        <v>0</v>
      </c>
      <c r="M65" s="51"/>
      <c r="N65" s="1">
        <v>7.0000000000000007E-2</v>
      </c>
      <c r="O65" s="1">
        <v>0.01</v>
      </c>
      <c r="P65" s="1">
        <v>0.13700000000000001</v>
      </c>
      <c r="Q65" s="1">
        <v>9.6000000000000002E-5</v>
      </c>
      <c r="R65" s="146" t="s">
        <v>996</v>
      </c>
    </row>
    <row r="66" spans="1:18" s="19" customFormat="1" ht="84" customHeight="1" x14ac:dyDescent="0.2">
      <c r="A66" s="40">
        <v>3260</v>
      </c>
      <c r="B66" s="3">
        <v>4630027293947</v>
      </c>
      <c r="C66" s="10" t="s">
        <v>563</v>
      </c>
      <c r="D66" s="5">
        <v>200</v>
      </c>
      <c r="E66" s="4"/>
      <c r="F66" s="4" t="s">
        <v>564</v>
      </c>
      <c r="G66" s="6">
        <v>175</v>
      </c>
      <c r="H66" s="74"/>
      <c r="I66" s="4">
        <f>G66-G66*16%</f>
        <v>147</v>
      </c>
      <c r="J66" s="21">
        <f>G66*1.5</f>
        <v>262.5</v>
      </c>
      <c r="K66" s="141"/>
      <c r="L66" s="1">
        <f t="shared" si="1"/>
        <v>0</v>
      </c>
      <c r="M66" s="51"/>
      <c r="N66" s="1">
        <v>7.0000000000000007E-2</v>
      </c>
      <c r="O66" s="1">
        <v>0.01</v>
      </c>
      <c r="P66" s="1">
        <v>0.13700000000000001</v>
      </c>
      <c r="Q66" s="1">
        <v>9.6000000000000002E-5</v>
      </c>
      <c r="R66" s="146" t="s">
        <v>997</v>
      </c>
    </row>
    <row r="67" spans="1:18" s="19" customFormat="1" ht="84" customHeight="1" x14ac:dyDescent="0.2">
      <c r="A67" s="40">
        <v>3261</v>
      </c>
      <c r="B67" s="103">
        <v>4630027293954</v>
      </c>
      <c r="C67" s="69" t="s">
        <v>565</v>
      </c>
      <c r="D67" s="104">
        <v>200</v>
      </c>
      <c r="E67" s="84"/>
      <c r="F67" s="84" t="s">
        <v>566</v>
      </c>
      <c r="G67" s="86">
        <v>175</v>
      </c>
      <c r="H67" s="74"/>
      <c r="I67" s="4">
        <f>G67-G67*16%</f>
        <v>147</v>
      </c>
      <c r="J67" s="44">
        <f>G67*1.5</f>
        <v>262.5</v>
      </c>
      <c r="K67" s="141"/>
      <c r="L67" s="1">
        <f t="shared" si="1"/>
        <v>0</v>
      </c>
      <c r="M67" s="51"/>
      <c r="N67" s="1">
        <v>7.0000000000000007E-2</v>
      </c>
      <c r="O67" s="1">
        <v>0.01</v>
      </c>
      <c r="P67" s="1">
        <v>0.13700000000000001</v>
      </c>
      <c r="Q67" s="1">
        <v>9.6000000000000002E-5</v>
      </c>
      <c r="R67" s="146" t="s">
        <v>998</v>
      </c>
    </row>
    <row r="68" spans="1:18" ht="27" customHeight="1" collapsed="1" x14ac:dyDescent="0.2">
      <c r="A68" s="97"/>
      <c r="B68" s="97"/>
      <c r="C68" s="97" t="s">
        <v>624</v>
      </c>
      <c r="D68" s="97"/>
      <c r="E68" s="97"/>
      <c r="F68" s="97"/>
      <c r="G68" s="97"/>
      <c r="H68" s="74"/>
      <c r="I68" s="4">
        <f>G68-G68*16%</f>
        <v>0</v>
      </c>
      <c r="J68" s="97"/>
      <c r="K68" s="141"/>
      <c r="L68" s="1">
        <f t="shared" si="1"/>
        <v>0</v>
      </c>
      <c r="M68" s="51"/>
      <c r="N68" s="1"/>
      <c r="O68" s="1"/>
      <c r="P68" s="1"/>
      <c r="Q68" s="1"/>
      <c r="R68" s="146"/>
    </row>
    <row r="69" spans="1:18" s="19" customFormat="1" ht="84" customHeight="1" x14ac:dyDescent="0.2">
      <c r="A69" s="109">
        <v>3307</v>
      </c>
      <c r="B69" s="101">
        <v>4630027294647</v>
      </c>
      <c r="C69" s="54" t="s">
        <v>607</v>
      </c>
      <c r="D69" s="102">
        <v>192</v>
      </c>
      <c r="E69" s="85"/>
      <c r="F69" s="85" t="s">
        <v>608</v>
      </c>
      <c r="G69" s="87">
        <v>296</v>
      </c>
      <c r="H69" s="151">
        <v>236.8</v>
      </c>
      <c r="I69" s="152">
        <f>H69-H69*16%</f>
        <v>198.91200000000001</v>
      </c>
      <c r="J69" s="96">
        <f>G69*1.5</f>
        <v>444</v>
      </c>
      <c r="K69" s="141"/>
      <c r="L69" s="1">
        <f t="shared" si="1"/>
        <v>0</v>
      </c>
      <c r="M69" s="135" t="s">
        <v>818</v>
      </c>
      <c r="N69" s="1">
        <v>6.7000000000000004E-2</v>
      </c>
      <c r="O69" s="1">
        <v>1.4999999999999999E-2</v>
      </c>
      <c r="P69" s="1">
        <v>0.13700000000000001</v>
      </c>
      <c r="Q69" s="1">
        <v>1.3799999999999999E-4</v>
      </c>
      <c r="R69" s="146" t="s">
        <v>999</v>
      </c>
    </row>
    <row r="70" spans="1:18" s="19" customFormat="1" ht="84" customHeight="1" x14ac:dyDescent="0.2">
      <c r="A70" s="50">
        <v>3308</v>
      </c>
      <c r="B70" s="3">
        <v>4630027294654</v>
      </c>
      <c r="C70" s="4" t="s">
        <v>609</v>
      </c>
      <c r="D70" s="5">
        <v>192</v>
      </c>
      <c r="E70" s="4"/>
      <c r="F70" s="4" t="s">
        <v>610</v>
      </c>
      <c r="G70" s="6">
        <v>296</v>
      </c>
      <c r="H70" s="151">
        <v>236.8</v>
      </c>
      <c r="I70" s="152">
        <f>H70-H70*16%</f>
        <v>198.91200000000001</v>
      </c>
      <c r="J70" s="21">
        <f>G70*1.5</f>
        <v>444</v>
      </c>
      <c r="K70" s="141"/>
      <c r="L70" s="1">
        <f t="shared" si="1"/>
        <v>0</v>
      </c>
      <c r="M70" s="135" t="s">
        <v>818</v>
      </c>
      <c r="N70" s="1">
        <v>6.7000000000000004E-2</v>
      </c>
      <c r="O70" s="1">
        <v>1.4999999999999999E-2</v>
      </c>
      <c r="P70" s="1">
        <v>0.13700000000000001</v>
      </c>
      <c r="Q70" s="1">
        <v>1.3799999999999999E-4</v>
      </c>
      <c r="R70" s="146" t="s">
        <v>1000</v>
      </c>
    </row>
    <row r="71" spans="1:18" s="19" customFormat="1" ht="84" customHeight="1" x14ac:dyDescent="0.2">
      <c r="A71" s="50">
        <v>3309</v>
      </c>
      <c r="B71" s="3">
        <v>4630027294661</v>
      </c>
      <c r="C71" s="4" t="s">
        <v>611</v>
      </c>
      <c r="D71" s="5">
        <v>192</v>
      </c>
      <c r="E71" s="4"/>
      <c r="F71" s="4" t="s">
        <v>612</v>
      </c>
      <c r="G71" s="6">
        <v>296</v>
      </c>
      <c r="H71" s="151">
        <v>236.8</v>
      </c>
      <c r="I71" s="152">
        <f>H71-H71*16%</f>
        <v>198.91200000000001</v>
      </c>
      <c r="J71" s="21">
        <f>G71*1.5</f>
        <v>444</v>
      </c>
      <c r="K71" s="141"/>
      <c r="L71" s="1">
        <f t="shared" si="1"/>
        <v>0</v>
      </c>
      <c r="M71" s="135" t="s">
        <v>818</v>
      </c>
      <c r="N71" s="1">
        <v>6.7000000000000004E-2</v>
      </c>
      <c r="O71" s="1">
        <v>1.4999999999999999E-2</v>
      </c>
      <c r="P71" s="1">
        <v>0.13700000000000001</v>
      </c>
      <c r="Q71" s="1">
        <v>1.3799999999999999E-4</v>
      </c>
      <c r="R71" s="146" t="s">
        <v>1001</v>
      </c>
    </row>
    <row r="72" spans="1:18" s="19" customFormat="1" ht="84" customHeight="1" x14ac:dyDescent="0.2">
      <c r="A72" s="50">
        <v>3310</v>
      </c>
      <c r="B72" s="103">
        <v>4630027294630</v>
      </c>
      <c r="C72" s="84" t="s">
        <v>613</v>
      </c>
      <c r="D72" s="104">
        <v>192</v>
      </c>
      <c r="E72" s="84"/>
      <c r="F72" s="84" t="s">
        <v>614</v>
      </c>
      <c r="G72" s="86">
        <v>296</v>
      </c>
      <c r="H72" s="151">
        <v>236.8</v>
      </c>
      <c r="I72" s="152">
        <f>H72-H72*16%</f>
        <v>198.91200000000001</v>
      </c>
      <c r="J72" s="44">
        <f>G72*1.5</f>
        <v>444</v>
      </c>
      <c r="K72" s="141"/>
      <c r="L72" s="1">
        <f t="shared" si="1"/>
        <v>0</v>
      </c>
      <c r="M72" s="135" t="s">
        <v>818</v>
      </c>
      <c r="N72" s="1">
        <v>6.7000000000000004E-2</v>
      </c>
      <c r="O72" s="1">
        <v>1.4999999999999999E-2</v>
      </c>
      <c r="P72" s="1">
        <v>0.13700000000000001</v>
      </c>
      <c r="Q72" s="1">
        <v>1.3799999999999999E-4</v>
      </c>
      <c r="R72" s="146" t="s">
        <v>1002</v>
      </c>
    </row>
    <row r="73" spans="1:18" ht="27" customHeight="1" x14ac:dyDescent="0.2">
      <c r="A73" s="97"/>
      <c r="B73" s="97"/>
      <c r="C73" s="97" t="s">
        <v>528</v>
      </c>
      <c r="D73" s="97"/>
      <c r="E73" s="97"/>
      <c r="F73" s="97"/>
      <c r="G73" s="97"/>
      <c r="H73" s="74"/>
      <c r="I73" s="4">
        <f>G73-G73*16%</f>
        <v>0</v>
      </c>
      <c r="J73" s="44"/>
      <c r="K73" s="141"/>
      <c r="L73" s="1">
        <f t="shared" si="1"/>
        <v>0</v>
      </c>
      <c r="M73" s="51"/>
      <c r="N73" s="1"/>
      <c r="O73" s="1"/>
      <c r="P73" s="1"/>
      <c r="Q73" s="1"/>
      <c r="R73" s="146"/>
    </row>
    <row r="74" spans="1:18" s="1" customFormat="1" ht="84" customHeight="1" x14ac:dyDescent="0.2">
      <c r="A74" s="9">
        <v>1760</v>
      </c>
      <c r="B74" s="3">
        <v>4630027292773</v>
      </c>
      <c r="C74" s="10" t="s">
        <v>925</v>
      </c>
      <c r="D74" s="5">
        <v>96</v>
      </c>
      <c r="E74" s="4"/>
      <c r="F74" s="4" t="s">
        <v>926</v>
      </c>
      <c r="G74" s="6">
        <v>329</v>
      </c>
      <c r="H74" s="4"/>
      <c r="I74" s="4">
        <f>G74-G74*16%</f>
        <v>276.36</v>
      </c>
      <c r="J74" s="44">
        <f t="shared" ref="J74:J75" si="8">G74*1.5</f>
        <v>493.5</v>
      </c>
      <c r="K74" s="141"/>
      <c r="L74" s="1">
        <f t="shared" ref="L74:L137" si="9">I74*K74</f>
        <v>0</v>
      </c>
      <c r="M74" s="75" t="s">
        <v>929</v>
      </c>
      <c r="N74" s="1">
        <v>8.3000000000000004E-2</v>
      </c>
      <c r="O74" s="1">
        <v>1.4999999999999999E-2</v>
      </c>
      <c r="P74" s="1">
        <v>0.13500000000000001</v>
      </c>
      <c r="Q74" s="1">
        <v>1.6799999999999999E-4</v>
      </c>
      <c r="R74" s="147" t="s">
        <v>959</v>
      </c>
    </row>
    <row r="75" spans="1:18" s="1" customFormat="1" ht="84" customHeight="1" x14ac:dyDescent="0.2">
      <c r="A75" s="9">
        <v>1764</v>
      </c>
      <c r="B75" s="3">
        <v>4630027292766</v>
      </c>
      <c r="C75" s="4" t="s">
        <v>927</v>
      </c>
      <c r="D75" s="5">
        <v>96</v>
      </c>
      <c r="E75" s="4"/>
      <c r="F75" s="4" t="s">
        <v>928</v>
      </c>
      <c r="G75" s="6">
        <v>329</v>
      </c>
      <c r="H75" s="4"/>
      <c r="I75" s="4">
        <f>G75-G75*16%</f>
        <v>276.36</v>
      </c>
      <c r="J75" s="44">
        <f t="shared" si="8"/>
        <v>493.5</v>
      </c>
      <c r="K75" s="141"/>
      <c r="L75" s="1">
        <f t="shared" si="9"/>
        <v>0</v>
      </c>
      <c r="M75" s="75" t="s">
        <v>929</v>
      </c>
      <c r="N75" s="1">
        <v>8.3000000000000004E-2</v>
      </c>
      <c r="O75" s="1">
        <v>1.4999999999999999E-2</v>
      </c>
      <c r="P75" s="1">
        <v>0.13500000000000001</v>
      </c>
      <c r="Q75" s="1">
        <v>1.6799999999999999E-4</v>
      </c>
      <c r="R75" s="146" t="s">
        <v>1003</v>
      </c>
    </row>
    <row r="76" spans="1:18" s="19" customFormat="1" ht="84" customHeight="1" x14ac:dyDescent="0.2">
      <c r="A76" s="33">
        <v>1935</v>
      </c>
      <c r="B76" s="3">
        <v>4680019281520</v>
      </c>
      <c r="C76" s="10" t="s">
        <v>320</v>
      </c>
      <c r="D76" s="5">
        <v>96</v>
      </c>
      <c r="E76" s="4"/>
      <c r="F76" s="4" t="s">
        <v>321</v>
      </c>
      <c r="G76" s="6">
        <v>329</v>
      </c>
      <c r="H76" s="74"/>
      <c r="I76" s="4">
        <f>G76-G76*16%</f>
        <v>276.36</v>
      </c>
      <c r="J76" s="21">
        <f t="shared" ref="J76:J83" si="10">G76*1.5</f>
        <v>493.5</v>
      </c>
      <c r="K76" s="141"/>
      <c r="L76" s="1">
        <f t="shared" si="9"/>
        <v>0</v>
      </c>
      <c r="M76" s="51"/>
      <c r="N76" s="1">
        <v>8.3000000000000004E-2</v>
      </c>
      <c r="O76" s="1">
        <v>1.4999999999999999E-2</v>
      </c>
      <c r="P76" s="1">
        <v>0.13500000000000001</v>
      </c>
      <c r="Q76" s="1">
        <v>1.6799999999999999E-4</v>
      </c>
      <c r="R76" s="146" t="s">
        <v>1004</v>
      </c>
    </row>
    <row r="77" spans="1:18" s="1" customFormat="1" ht="84" customHeight="1" x14ac:dyDescent="0.2">
      <c r="A77" s="9">
        <v>3108</v>
      </c>
      <c r="B77" s="3">
        <v>4680019287300</v>
      </c>
      <c r="C77" s="10" t="s">
        <v>1399</v>
      </c>
      <c r="D77" s="5">
        <v>96</v>
      </c>
      <c r="E77" s="4"/>
      <c r="F77" s="4" t="s">
        <v>1400</v>
      </c>
      <c r="G77" s="6">
        <v>329</v>
      </c>
      <c r="H77" s="4"/>
      <c r="I77" s="4">
        <f>G77-G77*16%</f>
        <v>276.36</v>
      </c>
      <c r="J77" s="21">
        <f t="shared" si="10"/>
        <v>493.5</v>
      </c>
      <c r="K77" s="141"/>
      <c r="L77" s="1">
        <f t="shared" si="9"/>
        <v>0</v>
      </c>
    </row>
    <row r="78" spans="1:18" s="1" customFormat="1" ht="84" customHeight="1" x14ac:dyDescent="0.2">
      <c r="A78" s="9">
        <v>3019</v>
      </c>
      <c r="B78" s="3">
        <v>4680019286747</v>
      </c>
      <c r="C78" s="10" t="s">
        <v>1401</v>
      </c>
      <c r="D78" s="5">
        <v>96</v>
      </c>
      <c r="E78" s="4"/>
      <c r="F78" s="4" t="s">
        <v>1402</v>
      </c>
      <c r="G78" s="6">
        <v>329</v>
      </c>
      <c r="H78" s="4"/>
      <c r="I78" s="4">
        <f>G78-G78*16%</f>
        <v>276.36</v>
      </c>
      <c r="J78" s="21">
        <f t="shared" si="10"/>
        <v>493.5</v>
      </c>
      <c r="K78" s="141"/>
      <c r="L78" s="1">
        <f t="shared" si="9"/>
        <v>0</v>
      </c>
      <c r="N78" s="142" t="s">
        <v>1424</v>
      </c>
    </row>
    <row r="79" spans="1:18" s="19" customFormat="1" ht="84" customHeight="1" x14ac:dyDescent="0.2">
      <c r="A79" s="66">
        <v>3018</v>
      </c>
      <c r="B79" s="3">
        <v>4680019286730</v>
      </c>
      <c r="C79" s="4" t="s">
        <v>672</v>
      </c>
      <c r="D79" s="5">
        <v>96</v>
      </c>
      <c r="E79" s="4"/>
      <c r="F79" s="4" t="s">
        <v>673</v>
      </c>
      <c r="G79" s="6">
        <v>329</v>
      </c>
      <c r="H79" s="151">
        <v>263.2</v>
      </c>
      <c r="I79" s="152">
        <f>H79-H79*16%</f>
        <v>221.08799999999999</v>
      </c>
      <c r="J79" s="21">
        <f t="shared" si="10"/>
        <v>493.5</v>
      </c>
      <c r="K79" s="141"/>
      <c r="L79" s="1">
        <f t="shared" si="9"/>
        <v>0</v>
      </c>
      <c r="M79" s="135" t="s">
        <v>818</v>
      </c>
      <c r="N79" s="1">
        <v>8.3000000000000004E-2</v>
      </c>
      <c r="O79" s="1">
        <v>1.4999999999999999E-2</v>
      </c>
      <c r="P79" s="1">
        <v>0.13500000000000001</v>
      </c>
      <c r="Q79" s="1">
        <v>1.6799999999999999E-4</v>
      </c>
      <c r="R79" s="146" t="s">
        <v>1005</v>
      </c>
    </row>
    <row r="80" spans="1:18" s="19" customFormat="1" ht="84" customHeight="1" x14ac:dyDescent="0.2">
      <c r="A80" s="62">
        <v>3109</v>
      </c>
      <c r="B80" s="3">
        <v>4630027294395</v>
      </c>
      <c r="C80" s="61" t="s">
        <v>663</v>
      </c>
      <c r="D80" s="5">
        <v>96</v>
      </c>
      <c r="E80" s="4"/>
      <c r="F80" s="61" t="s">
        <v>664</v>
      </c>
      <c r="G80" s="6">
        <v>329</v>
      </c>
      <c r="H80" s="74"/>
      <c r="I80" s="4">
        <f>G80-G80*16%</f>
        <v>276.36</v>
      </c>
      <c r="J80" s="21">
        <f t="shared" si="10"/>
        <v>493.5</v>
      </c>
      <c r="K80" s="141"/>
      <c r="L80" s="1">
        <f t="shared" si="9"/>
        <v>0</v>
      </c>
      <c r="M80" s="51"/>
      <c r="N80" s="1">
        <v>8.3000000000000004E-2</v>
      </c>
      <c r="O80" s="1">
        <v>1.4999999999999999E-2</v>
      </c>
      <c r="P80" s="1">
        <v>0.13500000000000001</v>
      </c>
      <c r="Q80" s="1">
        <v>1.6799999999999999E-4</v>
      </c>
      <c r="R80" s="146" t="s">
        <v>1006</v>
      </c>
    </row>
    <row r="81" spans="1:18" s="19" customFormat="1" ht="84" customHeight="1" x14ac:dyDescent="0.2">
      <c r="A81" s="33">
        <v>1887</v>
      </c>
      <c r="B81" s="3">
        <v>4630027293992</v>
      </c>
      <c r="C81" s="4" t="s">
        <v>473</v>
      </c>
      <c r="D81" s="5">
        <v>96</v>
      </c>
      <c r="E81" s="4"/>
      <c r="F81" s="4" t="s">
        <v>474</v>
      </c>
      <c r="G81" s="6">
        <v>329</v>
      </c>
      <c r="H81" s="151">
        <v>263.2</v>
      </c>
      <c r="I81" s="152">
        <f>H81-H81*16%</f>
        <v>221.08799999999999</v>
      </c>
      <c r="J81" s="21">
        <f t="shared" si="10"/>
        <v>493.5</v>
      </c>
      <c r="K81" s="141"/>
      <c r="L81" s="1">
        <f t="shared" si="9"/>
        <v>0</v>
      </c>
      <c r="M81" s="135" t="s">
        <v>818</v>
      </c>
      <c r="N81" s="1">
        <v>8.3000000000000004E-2</v>
      </c>
      <c r="O81" s="1">
        <v>1.4999999999999999E-2</v>
      </c>
      <c r="P81" s="1">
        <v>0.13500000000000001</v>
      </c>
      <c r="Q81" s="1">
        <v>1.6799999999999999E-4</v>
      </c>
      <c r="R81" s="146" t="s">
        <v>1007</v>
      </c>
    </row>
    <row r="82" spans="1:18" s="19" customFormat="1" ht="84" customHeight="1" x14ac:dyDescent="0.2">
      <c r="A82" s="33">
        <v>3020</v>
      </c>
      <c r="B82" s="3">
        <v>4680019286754</v>
      </c>
      <c r="C82" s="10" t="s">
        <v>873</v>
      </c>
      <c r="D82" s="5">
        <v>96</v>
      </c>
      <c r="E82" s="4"/>
      <c r="F82" s="4" t="s">
        <v>322</v>
      </c>
      <c r="G82" s="6">
        <v>329</v>
      </c>
      <c r="H82" s="151">
        <v>263.2</v>
      </c>
      <c r="I82" s="152">
        <f>H82-H82*16%</f>
        <v>221.08799999999999</v>
      </c>
      <c r="J82" s="21">
        <f t="shared" si="10"/>
        <v>493.5</v>
      </c>
      <c r="K82" s="141"/>
      <c r="L82" s="1">
        <f t="shared" si="9"/>
        <v>0</v>
      </c>
      <c r="M82" s="135" t="s">
        <v>818</v>
      </c>
      <c r="N82" s="1">
        <v>8.3000000000000004E-2</v>
      </c>
      <c r="O82" s="1">
        <v>1.4999999999999999E-2</v>
      </c>
      <c r="P82" s="1">
        <v>0.13500000000000001</v>
      </c>
      <c r="Q82" s="1">
        <v>1.6799999999999999E-4</v>
      </c>
      <c r="R82" s="146" t="s">
        <v>1008</v>
      </c>
    </row>
    <row r="83" spans="1:18" s="19" customFormat="1" ht="84" customHeight="1" x14ac:dyDescent="0.2">
      <c r="A83" s="33">
        <v>3110</v>
      </c>
      <c r="B83" s="103">
        <v>4680019287324</v>
      </c>
      <c r="C83" s="84" t="s">
        <v>323</v>
      </c>
      <c r="D83" s="104">
        <v>96</v>
      </c>
      <c r="E83" s="84"/>
      <c r="F83" s="84" t="s">
        <v>324</v>
      </c>
      <c r="G83" s="86">
        <v>329</v>
      </c>
      <c r="H83" s="151">
        <v>263.2</v>
      </c>
      <c r="I83" s="152">
        <f>H83-H83*16%</f>
        <v>221.08799999999999</v>
      </c>
      <c r="J83" s="44">
        <f t="shared" si="10"/>
        <v>493.5</v>
      </c>
      <c r="K83" s="141"/>
      <c r="L83" s="1">
        <f t="shared" si="9"/>
        <v>0</v>
      </c>
      <c r="M83" s="135" t="s">
        <v>818</v>
      </c>
      <c r="N83" s="1">
        <v>8.3000000000000004E-2</v>
      </c>
      <c r="O83" s="1">
        <v>1.4999999999999999E-2</v>
      </c>
      <c r="P83" s="1">
        <v>0.13500000000000001</v>
      </c>
      <c r="Q83" s="1">
        <v>1.6799999999999999E-4</v>
      </c>
      <c r="R83" s="146" t="s">
        <v>1009</v>
      </c>
    </row>
    <row r="84" spans="1:18" ht="27" customHeight="1" collapsed="1" x14ac:dyDescent="0.2">
      <c r="A84" s="97"/>
      <c r="B84" s="97"/>
      <c r="C84" s="97" t="s">
        <v>753</v>
      </c>
      <c r="D84" s="97"/>
      <c r="E84" s="97"/>
      <c r="F84" s="97"/>
      <c r="G84" s="97"/>
      <c r="H84" s="74"/>
      <c r="I84" s="4">
        <f>G84-G84*16%</f>
        <v>0</v>
      </c>
      <c r="J84" s="97"/>
      <c r="K84" s="141"/>
      <c r="L84" s="1">
        <f t="shared" si="9"/>
        <v>0</v>
      </c>
      <c r="M84" s="51"/>
      <c r="N84" s="1"/>
      <c r="O84" s="1"/>
      <c r="P84" s="1"/>
      <c r="Q84" s="1"/>
      <c r="R84" s="146"/>
    </row>
    <row r="85" spans="1:18" s="19" customFormat="1" ht="84" customHeight="1" x14ac:dyDescent="0.2">
      <c r="A85" s="105">
        <v>2971</v>
      </c>
      <c r="B85" s="101">
        <v>4630027292384</v>
      </c>
      <c r="C85" s="106" t="s">
        <v>737</v>
      </c>
      <c r="D85" s="102">
        <v>60</v>
      </c>
      <c r="E85" s="85"/>
      <c r="F85" s="105" t="s">
        <v>738</v>
      </c>
      <c r="G85" s="87">
        <v>349</v>
      </c>
      <c r="H85" s="74"/>
      <c r="I85" s="4">
        <f>G85-G85*16%</f>
        <v>293.15999999999997</v>
      </c>
      <c r="J85" s="96">
        <f>G85*1.5</f>
        <v>523.5</v>
      </c>
      <c r="K85" s="141"/>
      <c r="L85" s="1">
        <f t="shared" si="9"/>
        <v>0</v>
      </c>
      <c r="M85" s="51"/>
      <c r="N85" s="1">
        <v>7.0000000000000007E-2</v>
      </c>
      <c r="O85" s="1">
        <v>2.5000000000000001E-2</v>
      </c>
      <c r="P85" s="1">
        <v>0.13500000000000001</v>
      </c>
      <c r="Q85" s="1">
        <v>2.3599999999999999E-4</v>
      </c>
      <c r="R85" s="146" t="s">
        <v>1010</v>
      </c>
    </row>
    <row r="86" spans="1:18" s="19" customFormat="1" ht="84" customHeight="1" x14ac:dyDescent="0.2">
      <c r="A86" s="72">
        <v>2972</v>
      </c>
      <c r="B86" s="3">
        <v>4630027292391</v>
      </c>
      <c r="C86" s="69" t="s">
        <v>739</v>
      </c>
      <c r="D86" s="5">
        <v>60</v>
      </c>
      <c r="E86" s="4"/>
      <c r="F86" s="72" t="s">
        <v>740</v>
      </c>
      <c r="G86" s="6">
        <v>349</v>
      </c>
      <c r="H86" s="74"/>
      <c r="I86" s="4">
        <f>G86-G86*16%</f>
        <v>293.15999999999997</v>
      </c>
      <c r="J86" s="21">
        <f>G86*1.5</f>
        <v>523.5</v>
      </c>
      <c r="K86" s="141"/>
      <c r="L86" s="1">
        <f t="shared" si="9"/>
        <v>0</v>
      </c>
      <c r="M86" s="51"/>
      <c r="N86" s="1">
        <v>7.0000000000000007E-2</v>
      </c>
      <c r="O86" s="1">
        <v>2.5000000000000001E-2</v>
      </c>
      <c r="P86" s="1">
        <v>0.13500000000000001</v>
      </c>
      <c r="Q86" s="1">
        <v>2.3599999999999999E-4</v>
      </c>
      <c r="R86" s="146" t="s">
        <v>1011</v>
      </c>
    </row>
    <row r="87" spans="1:18" s="19" customFormat="1" ht="84" customHeight="1" x14ac:dyDescent="0.2">
      <c r="A87" s="72">
        <v>2973</v>
      </c>
      <c r="B87" s="103">
        <v>4630027292407</v>
      </c>
      <c r="C87" s="69" t="s">
        <v>741</v>
      </c>
      <c r="D87" s="104">
        <v>60</v>
      </c>
      <c r="E87" s="84"/>
      <c r="F87" s="72" t="s">
        <v>742</v>
      </c>
      <c r="G87" s="86">
        <v>349</v>
      </c>
      <c r="H87" s="74"/>
      <c r="I87" s="4">
        <f>G87-G87*16%</f>
        <v>293.15999999999997</v>
      </c>
      <c r="J87" s="44">
        <f>G87*1.5</f>
        <v>523.5</v>
      </c>
      <c r="K87" s="141"/>
      <c r="L87" s="1">
        <f t="shared" si="9"/>
        <v>0</v>
      </c>
      <c r="M87" s="51"/>
      <c r="N87" s="1">
        <v>7.0000000000000007E-2</v>
      </c>
      <c r="O87" s="1">
        <v>2.5000000000000001E-2</v>
      </c>
      <c r="P87" s="1">
        <v>0.13500000000000001</v>
      </c>
      <c r="Q87" s="1">
        <v>2.3599999999999999E-4</v>
      </c>
      <c r="R87" s="146" t="s">
        <v>1012</v>
      </c>
    </row>
    <row r="88" spans="1:18" ht="27" customHeight="1" collapsed="1" x14ac:dyDescent="0.2">
      <c r="A88" s="97"/>
      <c r="B88" s="97"/>
      <c r="C88" s="97" t="s">
        <v>734</v>
      </c>
      <c r="D88" s="97"/>
      <c r="E88" s="97"/>
      <c r="F88" s="97"/>
      <c r="G88" s="97"/>
      <c r="H88" s="74"/>
      <c r="I88" s="4">
        <f>G88-G88*16%</f>
        <v>0</v>
      </c>
      <c r="J88" s="97"/>
      <c r="K88" s="141"/>
      <c r="L88" s="1">
        <f t="shared" si="9"/>
        <v>0</v>
      </c>
      <c r="M88" s="51"/>
      <c r="N88" s="1"/>
      <c r="O88" s="1"/>
      <c r="P88" s="1"/>
      <c r="Q88" s="1"/>
      <c r="R88" s="146"/>
    </row>
    <row r="89" spans="1:18" s="19" customFormat="1" ht="84" customHeight="1" x14ac:dyDescent="0.2">
      <c r="A89" s="105">
        <v>3133</v>
      </c>
      <c r="B89" s="101">
        <v>4630027292940</v>
      </c>
      <c r="C89" s="106" t="s">
        <v>642</v>
      </c>
      <c r="D89" s="102">
        <v>96</v>
      </c>
      <c r="E89" s="85"/>
      <c r="F89" s="105" t="s">
        <v>643</v>
      </c>
      <c r="G89" s="87">
        <v>425</v>
      </c>
      <c r="H89" s="151">
        <v>340</v>
      </c>
      <c r="I89" s="152">
        <f>H89-H89*16%</f>
        <v>285.60000000000002</v>
      </c>
      <c r="J89" s="96">
        <f>G89*1.5</f>
        <v>637.5</v>
      </c>
      <c r="K89" s="141"/>
      <c r="L89" s="1">
        <f t="shared" si="9"/>
        <v>0</v>
      </c>
      <c r="M89" s="135" t="s">
        <v>818</v>
      </c>
      <c r="N89" s="1">
        <v>6.5000000000000002E-2</v>
      </c>
      <c r="O89" s="1">
        <v>3.5000000000000003E-2</v>
      </c>
      <c r="P89" s="1">
        <v>0.16500000000000001</v>
      </c>
      <c r="Q89" s="1">
        <v>3.7500000000000001E-4</v>
      </c>
      <c r="R89" s="146" t="s">
        <v>1013</v>
      </c>
    </row>
    <row r="90" spans="1:18" s="19" customFormat="1" ht="84" customHeight="1" x14ac:dyDescent="0.2">
      <c r="A90" s="59">
        <v>3133</v>
      </c>
      <c r="B90" s="3">
        <v>4630027292957</v>
      </c>
      <c r="C90" s="59" t="s">
        <v>644</v>
      </c>
      <c r="D90" s="5">
        <v>96</v>
      </c>
      <c r="E90" s="4"/>
      <c r="F90" s="59" t="s">
        <v>643</v>
      </c>
      <c r="G90" s="6">
        <v>425</v>
      </c>
      <c r="H90" s="151">
        <v>340</v>
      </c>
      <c r="I90" s="152">
        <f>H90-H90*16%</f>
        <v>285.60000000000002</v>
      </c>
      <c r="J90" s="21">
        <f>G90*1.5</f>
        <v>637.5</v>
      </c>
      <c r="K90" s="141"/>
      <c r="L90" s="1">
        <f t="shared" si="9"/>
        <v>0</v>
      </c>
      <c r="M90" s="135" t="s">
        <v>818</v>
      </c>
      <c r="N90" s="1">
        <v>6.5000000000000002E-2</v>
      </c>
      <c r="O90" s="1">
        <v>3.5000000000000003E-2</v>
      </c>
      <c r="P90" s="1">
        <v>0.16500000000000001</v>
      </c>
      <c r="Q90" s="1">
        <v>3.7500000000000001E-4</v>
      </c>
      <c r="R90" s="146" t="s">
        <v>1014</v>
      </c>
    </row>
    <row r="91" spans="1:18" s="19" customFormat="1" ht="84" customHeight="1" x14ac:dyDescent="0.2">
      <c r="A91" s="59">
        <v>3135</v>
      </c>
      <c r="B91" s="3">
        <v>4630027292964</v>
      </c>
      <c r="C91" s="59" t="s">
        <v>645</v>
      </c>
      <c r="D91" s="5">
        <v>96</v>
      </c>
      <c r="E91" s="4"/>
      <c r="F91" s="59" t="s">
        <v>646</v>
      </c>
      <c r="G91" s="6">
        <v>425</v>
      </c>
      <c r="H91" s="151">
        <v>340</v>
      </c>
      <c r="I91" s="152">
        <f>H91-H91*16%</f>
        <v>285.60000000000002</v>
      </c>
      <c r="J91" s="21">
        <f>G91*1.5</f>
        <v>637.5</v>
      </c>
      <c r="K91" s="141"/>
      <c r="L91" s="1">
        <f t="shared" si="9"/>
        <v>0</v>
      </c>
      <c r="M91" s="135" t="s">
        <v>818</v>
      </c>
      <c r="N91" s="1">
        <v>6.5000000000000002E-2</v>
      </c>
      <c r="O91" s="1">
        <v>3.5000000000000003E-2</v>
      </c>
      <c r="P91" s="1">
        <v>0.17499999999999999</v>
      </c>
      <c r="Q91" s="1">
        <v>3.9800000000000002E-4</v>
      </c>
      <c r="R91" s="146" t="s">
        <v>1015</v>
      </c>
    </row>
    <row r="92" spans="1:18" s="19" customFormat="1" ht="84" customHeight="1" x14ac:dyDescent="0.2">
      <c r="A92" s="59">
        <v>3136</v>
      </c>
      <c r="B92" s="103">
        <v>4630027292988</v>
      </c>
      <c r="C92" s="59" t="s">
        <v>647</v>
      </c>
      <c r="D92" s="104">
        <v>96</v>
      </c>
      <c r="E92" s="84"/>
      <c r="F92" s="59" t="s">
        <v>648</v>
      </c>
      <c r="G92" s="86">
        <v>425</v>
      </c>
      <c r="H92" s="151">
        <v>340</v>
      </c>
      <c r="I92" s="152">
        <f>H92-H92*16%</f>
        <v>285.60000000000002</v>
      </c>
      <c r="J92" s="44">
        <f>G92*1.5</f>
        <v>637.5</v>
      </c>
      <c r="K92" s="141"/>
      <c r="L92" s="1">
        <f t="shared" si="9"/>
        <v>0</v>
      </c>
      <c r="M92" s="135" t="s">
        <v>818</v>
      </c>
      <c r="N92" s="1">
        <v>6.5000000000000002E-2</v>
      </c>
      <c r="O92" s="1">
        <v>3.5000000000000003E-2</v>
      </c>
      <c r="P92" s="1">
        <v>0.17499999999999999</v>
      </c>
      <c r="Q92" s="1">
        <v>3.9800000000000002E-4</v>
      </c>
      <c r="R92" s="146" t="s">
        <v>1016</v>
      </c>
    </row>
    <row r="93" spans="1:18" ht="27" customHeight="1" collapsed="1" x14ac:dyDescent="0.2">
      <c r="A93" s="97"/>
      <c r="B93" s="97"/>
      <c r="C93" s="97" t="s">
        <v>317</v>
      </c>
      <c r="D93" s="97"/>
      <c r="E93" s="97"/>
      <c r="F93" s="97"/>
      <c r="G93" s="97"/>
      <c r="H93" s="74"/>
      <c r="I93" s="4">
        <f>G93-G93*16%</f>
        <v>0</v>
      </c>
      <c r="J93" s="97"/>
      <c r="K93" s="141"/>
      <c r="L93" s="1">
        <f t="shared" si="9"/>
        <v>0</v>
      </c>
      <c r="M93" s="19"/>
      <c r="N93" s="1"/>
      <c r="O93" s="1"/>
      <c r="P93" s="1"/>
      <c r="Q93" s="1"/>
      <c r="R93" s="146"/>
    </row>
    <row r="94" spans="1:18" s="19" customFormat="1" ht="84" customHeight="1" x14ac:dyDescent="0.2">
      <c r="A94" s="105">
        <v>3105</v>
      </c>
      <c r="B94" s="91">
        <v>4630027292667</v>
      </c>
      <c r="C94" s="94" t="s">
        <v>313</v>
      </c>
      <c r="D94" s="93">
        <v>72</v>
      </c>
      <c r="E94" s="94"/>
      <c r="F94" s="94" t="s">
        <v>314</v>
      </c>
      <c r="G94" s="95">
        <v>309</v>
      </c>
      <c r="H94" s="74"/>
      <c r="I94" s="4">
        <f>G94-G94*16%</f>
        <v>259.56</v>
      </c>
      <c r="J94" s="96">
        <f t="shared" ref="J94:J99" si="11">G94*1.5</f>
        <v>463.5</v>
      </c>
      <c r="K94" s="141"/>
      <c r="L94" s="1">
        <f t="shared" si="9"/>
        <v>0</v>
      </c>
      <c r="M94" s="137"/>
      <c r="N94" s="1">
        <v>7.0000000000000007E-2</v>
      </c>
      <c r="O94" s="1">
        <v>1.4999999999999999E-2</v>
      </c>
      <c r="P94" s="1">
        <v>0.13500000000000001</v>
      </c>
      <c r="Q94" s="1">
        <v>1.4200000000000001E-4</v>
      </c>
      <c r="R94" s="146" t="s">
        <v>1017</v>
      </c>
    </row>
    <row r="95" spans="1:18" s="19" customFormat="1" ht="84" customHeight="1" x14ac:dyDescent="0.2">
      <c r="A95" s="33">
        <v>3181</v>
      </c>
      <c r="B95" s="15">
        <v>4630027293626</v>
      </c>
      <c r="C95" s="16" t="s">
        <v>382</v>
      </c>
      <c r="D95" s="17">
        <v>72</v>
      </c>
      <c r="E95" s="16"/>
      <c r="F95" s="16" t="s">
        <v>383</v>
      </c>
      <c r="G95" s="18">
        <v>309</v>
      </c>
      <c r="H95" s="74"/>
      <c r="I95" s="4">
        <f>G95-G95*16%</f>
        <v>259.56</v>
      </c>
      <c r="J95" s="21">
        <f t="shared" si="11"/>
        <v>463.5</v>
      </c>
      <c r="K95" s="141"/>
      <c r="L95" s="1">
        <f t="shared" si="9"/>
        <v>0</v>
      </c>
      <c r="M95" s="137"/>
      <c r="N95" s="1">
        <v>7.0000000000000007E-2</v>
      </c>
      <c r="O95" s="1">
        <v>1.4999999999999999E-2</v>
      </c>
      <c r="P95" s="1">
        <v>0.13500000000000001</v>
      </c>
      <c r="Q95" s="1">
        <v>1.4200000000000001E-4</v>
      </c>
      <c r="R95" s="146" t="s">
        <v>1018</v>
      </c>
    </row>
    <row r="96" spans="1:18" s="19" customFormat="1" ht="84" customHeight="1" x14ac:dyDescent="0.2">
      <c r="A96" s="42">
        <v>3104</v>
      </c>
      <c r="B96" s="3">
        <v>4630027294289</v>
      </c>
      <c r="C96" s="10" t="s">
        <v>575</v>
      </c>
      <c r="D96" s="5">
        <v>72</v>
      </c>
      <c r="E96" s="4"/>
      <c r="F96" s="22" t="s">
        <v>576</v>
      </c>
      <c r="G96" s="6">
        <v>309</v>
      </c>
      <c r="H96" s="74"/>
      <c r="I96" s="4">
        <f>G96-G96*16%</f>
        <v>259.56</v>
      </c>
      <c r="J96" s="21">
        <f t="shared" si="11"/>
        <v>463.5</v>
      </c>
      <c r="K96" s="141"/>
      <c r="L96" s="1">
        <f t="shared" si="9"/>
        <v>0</v>
      </c>
      <c r="N96" s="1">
        <v>7.0000000000000007E-2</v>
      </c>
      <c r="O96" s="1">
        <v>1.4999999999999999E-2</v>
      </c>
      <c r="P96" s="1">
        <v>0.13500000000000001</v>
      </c>
      <c r="Q96" s="1">
        <v>1.4200000000000001E-4</v>
      </c>
      <c r="R96" s="146" t="s">
        <v>1019</v>
      </c>
    </row>
    <row r="97" spans="1:18" s="19" customFormat="1" ht="84" customHeight="1" x14ac:dyDescent="0.2">
      <c r="A97" s="42">
        <v>3106</v>
      </c>
      <c r="B97" s="3">
        <v>4630027294333</v>
      </c>
      <c r="C97" s="4" t="s">
        <v>577</v>
      </c>
      <c r="D97" s="5">
        <v>72</v>
      </c>
      <c r="E97" s="4"/>
      <c r="F97" s="4" t="s">
        <v>578</v>
      </c>
      <c r="G97" s="6">
        <v>309</v>
      </c>
      <c r="H97" s="74"/>
      <c r="I97" s="4">
        <f>G97-G97*16%</f>
        <v>259.56</v>
      </c>
      <c r="J97" s="21">
        <f t="shared" si="11"/>
        <v>463.5</v>
      </c>
      <c r="K97" s="141"/>
      <c r="L97" s="1">
        <f t="shared" si="9"/>
        <v>0</v>
      </c>
      <c r="N97" s="1">
        <v>7.0000000000000007E-2</v>
      </c>
      <c r="O97" s="1">
        <v>1.4999999999999999E-2</v>
      </c>
      <c r="P97" s="1">
        <v>0.13500000000000001</v>
      </c>
      <c r="Q97" s="1">
        <v>1.4200000000000001E-4</v>
      </c>
      <c r="R97" s="146" t="s">
        <v>1020</v>
      </c>
    </row>
    <row r="98" spans="1:18" s="19" customFormat="1" ht="84" customHeight="1" x14ac:dyDescent="0.2">
      <c r="A98" s="33">
        <v>3182</v>
      </c>
      <c r="B98" s="15">
        <v>4630027293633</v>
      </c>
      <c r="C98" s="20" t="s">
        <v>384</v>
      </c>
      <c r="D98" s="17">
        <v>72</v>
      </c>
      <c r="E98" s="16"/>
      <c r="F98" s="16" t="s">
        <v>385</v>
      </c>
      <c r="G98" s="18">
        <v>329</v>
      </c>
      <c r="H98" s="74"/>
      <c r="I98" s="4">
        <f>G98-G98*16%</f>
        <v>276.36</v>
      </c>
      <c r="J98" s="21">
        <f t="shared" si="11"/>
        <v>493.5</v>
      </c>
      <c r="K98" s="141"/>
      <c r="L98" s="1">
        <f t="shared" si="9"/>
        <v>0</v>
      </c>
      <c r="N98" s="1">
        <v>7.0000000000000007E-2</v>
      </c>
      <c r="O98" s="1">
        <v>1.4999999999999999E-2</v>
      </c>
      <c r="P98" s="1">
        <v>0.13500000000000001</v>
      </c>
      <c r="Q98" s="1">
        <v>1.4200000000000001E-4</v>
      </c>
      <c r="R98" s="146" t="s">
        <v>1021</v>
      </c>
    </row>
    <row r="99" spans="1:18" s="19" customFormat="1" ht="84" customHeight="1" x14ac:dyDescent="0.2">
      <c r="A99" s="33">
        <v>3183</v>
      </c>
      <c r="B99" s="98">
        <v>4630027293640</v>
      </c>
      <c r="C99" s="110" t="s">
        <v>386</v>
      </c>
      <c r="D99" s="99">
        <v>72</v>
      </c>
      <c r="E99" s="76"/>
      <c r="F99" s="76" t="s">
        <v>387</v>
      </c>
      <c r="G99" s="100">
        <v>329</v>
      </c>
      <c r="H99" s="74"/>
      <c r="I99" s="4">
        <f>G99-G99*16%</f>
        <v>276.36</v>
      </c>
      <c r="J99" s="44">
        <f t="shared" si="11"/>
        <v>493.5</v>
      </c>
      <c r="K99" s="141"/>
      <c r="L99" s="1">
        <f t="shared" si="9"/>
        <v>0</v>
      </c>
      <c r="N99" s="1">
        <v>7.0000000000000007E-2</v>
      </c>
      <c r="O99" s="1">
        <v>1.4999999999999999E-2</v>
      </c>
      <c r="P99" s="1">
        <v>0.13500000000000001</v>
      </c>
      <c r="Q99" s="1">
        <v>1.4200000000000001E-4</v>
      </c>
      <c r="R99" s="146" t="s">
        <v>1022</v>
      </c>
    </row>
    <row r="100" spans="1:18" ht="29.25" customHeight="1" collapsed="1" x14ac:dyDescent="0.2">
      <c r="A100" s="97"/>
      <c r="B100" s="97"/>
      <c r="C100" s="97" t="s">
        <v>922</v>
      </c>
      <c r="D100" s="97"/>
      <c r="E100" s="97"/>
      <c r="F100" s="97"/>
      <c r="G100" s="97"/>
      <c r="H100" s="74"/>
      <c r="I100" s="4">
        <f>G100-G100*16%</f>
        <v>0</v>
      </c>
      <c r="J100" s="97"/>
      <c r="K100" s="141"/>
      <c r="L100" s="1">
        <f t="shared" si="9"/>
        <v>0</v>
      </c>
      <c r="M100" s="19"/>
      <c r="N100" s="1"/>
      <c r="O100" s="1"/>
      <c r="P100" s="1"/>
      <c r="Q100" s="1"/>
      <c r="R100" s="146"/>
    </row>
    <row r="101" spans="1:18" ht="29.25" customHeight="1" collapsed="1" x14ac:dyDescent="0.2">
      <c r="A101" s="97"/>
      <c r="B101" s="97"/>
      <c r="C101" s="97" t="s">
        <v>497</v>
      </c>
      <c r="D101" s="97"/>
      <c r="E101" s="97"/>
      <c r="F101" s="97"/>
      <c r="G101" s="97"/>
      <c r="H101" s="74"/>
      <c r="I101" s="4">
        <f>G101-G101*16%</f>
        <v>0</v>
      </c>
      <c r="J101" s="97"/>
      <c r="K101" s="141"/>
      <c r="L101" s="1">
        <f t="shared" si="9"/>
        <v>0</v>
      </c>
      <c r="M101" s="19"/>
      <c r="N101" s="1"/>
      <c r="O101" s="1"/>
      <c r="P101" s="1"/>
      <c r="Q101" s="1"/>
      <c r="R101" s="146"/>
    </row>
    <row r="102" spans="1:18" s="1" customFormat="1" ht="84" customHeight="1" x14ac:dyDescent="0.2">
      <c r="A102" s="105">
        <v>2354</v>
      </c>
      <c r="B102" s="101">
        <v>4680019283623</v>
      </c>
      <c r="C102" s="85" t="s">
        <v>325</v>
      </c>
      <c r="D102" s="102">
        <v>8</v>
      </c>
      <c r="E102" s="85"/>
      <c r="F102" s="85" t="s">
        <v>326</v>
      </c>
      <c r="G102" s="111">
        <v>1584</v>
      </c>
      <c r="H102" s="74"/>
      <c r="I102" s="4">
        <f>G102-G102*16%</f>
        <v>1330.56</v>
      </c>
      <c r="J102" s="96">
        <f>G102*1.5</f>
        <v>2376</v>
      </c>
      <c r="K102" s="141"/>
      <c r="L102" s="1">
        <f t="shared" si="9"/>
        <v>0</v>
      </c>
      <c r="M102" s="19"/>
      <c r="R102" s="146" t="s">
        <v>1023</v>
      </c>
    </row>
    <row r="103" spans="1:18" s="1" customFormat="1" ht="84" customHeight="1" x14ac:dyDescent="0.2">
      <c r="A103" s="33">
        <v>2401</v>
      </c>
      <c r="B103" s="103">
        <v>4680019283708</v>
      </c>
      <c r="C103" s="84" t="s">
        <v>327</v>
      </c>
      <c r="D103" s="104">
        <v>8</v>
      </c>
      <c r="E103" s="84"/>
      <c r="F103" s="84" t="s">
        <v>328</v>
      </c>
      <c r="G103" s="112">
        <v>1584</v>
      </c>
      <c r="H103" s="74"/>
      <c r="I103" s="4">
        <f>G103-G103*16%</f>
        <v>1330.56</v>
      </c>
      <c r="J103" s="44">
        <f>G103*1.5</f>
        <v>2376</v>
      </c>
      <c r="K103" s="141"/>
      <c r="L103" s="1">
        <f t="shared" si="9"/>
        <v>0</v>
      </c>
      <c r="M103" s="19"/>
      <c r="R103" s="146" t="s">
        <v>1024</v>
      </c>
    </row>
    <row r="104" spans="1:18" ht="14.25" customHeight="1" collapsed="1" x14ac:dyDescent="0.2">
      <c r="A104" s="97"/>
      <c r="B104" s="97"/>
      <c r="C104" s="97" t="s">
        <v>102</v>
      </c>
      <c r="D104" s="97"/>
      <c r="E104" s="97"/>
      <c r="F104" s="97"/>
      <c r="G104" s="97"/>
      <c r="H104" s="74"/>
      <c r="I104" s="4">
        <f>G104-G104*16%</f>
        <v>0</v>
      </c>
      <c r="J104" s="97"/>
      <c r="K104" s="141"/>
      <c r="L104" s="1">
        <f t="shared" si="9"/>
        <v>0</v>
      </c>
      <c r="M104" s="19"/>
      <c r="N104" s="1"/>
      <c r="O104" s="1"/>
      <c r="P104" s="1"/>
      <c r="Q104" s="1"/>
      <c r="R104" s="146"/>
    </row>
    <row r="105" spans="1:18" s="19" customFormat="1" ht="76.5" customHeight="1" x14ac:dyDescent="0.2">
      <c r="A105" s="105">
        <v>2528</v>
      </c>
      <c r="B105" s="113">
        <v>4630027293671</v>
      </c>
      <c r="C105" s="31" t="s">
        <v>264</v>
      </c>
      <c r="D105" s="102">
        <v>192</v>
      </c>
      <c r="E105" s="85"/>
      <c r="F105" s="31" t="s">
        <v>424</v>
      </c>
      <c r="G105" s="87">
        <v>296</v>
      </c>
      <c r="H105" s="151">
        <v>236.8</v>
      </c>
      <c r="I105" s="152">
        <f>H105-H105*16%</f>
        <v>198.91200000000001</v>
      </c>
      <c r="J105" s="96">
        <f t="shared" ref="J105:J112" si="12">G105*1.5</f>
        <v>444</v>
      </c>
      <c r="K105" s="141"/>
      <c r="L105" s="1">
        <f t="shared" si="9"/>
        <v>0</v>
      </c>
      <c r="M105" s="135" t="s">
        <v>818</v>
      </c>
      <c r="N105" s="1">
        <v>6.8000000000000005E-2</v>
      </c>
      <c r="O105" s="1">
        <v>1.2999999999999999E-2</v>
      </c>
      <c r="P105" s="1">
        <v>0.13700000000000001</v>
      </c>
      <c r="Q105" s="1">
        <v>1.21E-4</v>
      </c>
      <c r="R105" s="146" t="s">
        <v>1025</v>
      </c>
    </row>
    <row r="106" spans="1:18" s="19" customFormat="1" ht="84" customHeight="1" x14ac:dyDescent="0.2">
      <c r="A106" s="33">
        <v>2980</v>
      </c>
      <c r="B106" s="26">
        <v>4630027293688</v>
      </c>
      <c r="C106" s="31" t="s">
        <v>265</v>
      </c>
      <c r="D106" s="5">
        <v>192</v>
      </c>
      <c r="E106" s="4"/>
      <c r="F106" s="31" t="s">
        <v>266</v>
      </c>
      <c r="G106" s="6">
        <v>296</v>
      </c>
      <c r="H106" s="74"/>
      <c r="I106" s="4">
        <f>G106-G106*16%</f>
        <v>248.64</v>
      </c>
      <c r="J106" s="21">
        <f t="shared" si="12"/>
        <v>444</v>
      </c>
      <c r="K106" s="141"/>
      <c r="L106" s="1">
        <f t="shared" si="9"/>
        <v>0</v>
      </c>
      <c r="N106" s="1">
        <v>6.8000000000000005E-2</v>
      </c>
      <c r="O106" s="1">
        <v>1.2999999999999999E-2</v>
      </c>
      <c r="P106" s="1">
        <v>0.13700000000000001</v>
      </c>
      <c r="Q106" s="1">
        <v>1.21E-4</v>
      </c>
      <c r="R106" s="146" t="s">
        <v>1026</v>
      </c>
    </row>
    <row r="107" spans="1:18" s="19" customFormat="1" ht="84" customHeight="1" x14ac:dyDescent="0.2">
      <c r="A107" s="50">
        <v>2829</v>
      </c>
      <c r="B107" s="3">
        <v>4630027294418</v>
      </c>
      <c r="C107" s="10" t="s">
        <v>601</v>
      </c>
      <c r="D107" s="5">
        <v>192</v>
      </c>
      <c r="E107" s="4"/>
      <c r="F107" s="4" t="s">
        <v>602</v>
      </c>
      <c r="G107" s="7">
        <v>296</v>
      </c>
      <c r="H107" s="74"/>
      <c r="I107" s="4">
        <f>G107-G107*16%</f>
        <v>248.64</v>
      </c>
      <c r="J107" s="21">
        <f t="shared" si="12"/>
        <v>444</v>
      </c>
      <c r="K107" s="141"/>
      <c r="L107" s="1">
        <f t="shared" si="9"/>
        <v>0</v>
      </c>
      <c r="N107" s="1">
        <v>6.8000000000000005E-2</v>
      </c>
      <c r="O107" s="1">
        <v>1.2999999999999999E-2</v>
      </c>
      <c r="P107" s="1">
        <v>0.13700000000000001</v>
      </c>
      <c r="Q107" s="1">
        <v>1.21E-4</v>
      </c>
      <c r="R107" s="146" t="s">
        <v>1027</v>
      </c>
    </row>
    <row r="108" spans="1:18" s="19" customFormat="1" ht="84" customHeight="1" x14ac:dyDescent="0.2">
      <c r="A108" s="50">
        <v>2831</v>
      </c>
      <c r="B108" s="3">
        <v>4630027294401</v>
      </c>
      <c r="C108" s="4" t="s">
        <v>603</v>
      </c>
      <c r="D108" s="5">
        <v>192</v>
      </c>
      <c r="E108" s="4"/>
      <c r="F108" s="4" t="s">
        <v>604</v>
      </c>
      <c r="G108" s="7">
        <v>296</v>
      </c>
      <c r="H108" s="74"/>
      <c r="I108" s="4">
        <f>G108-G108*16%</f>
        <v>248.64</v>
      </c>
      <c r="J108" s="21">
        <f t="shared" si="12"/>
        <v>444</v>
      </c>
      <c r="K108" s="141"/>
      <c r="L108" s="1">
        <f t="shared" si="9"/>
        <v>0</v>
      </c>
      <c r="N108" s="1">
        <v>6.8000000000000005E-2</v>
      </c>
      <c r="O108" s="1">
        <v>1.2999999999999999E-2</v>
      </c>
      <c r="P108" s="1">
        <v>0.13700000000000001</v>
      </c>
      <c r="Q108" s="1">
        <v>1.21E-4</v>
      </c>
      <c r="R108" s="146" t="s">
        <v>1028</v>
      </c>
    </row>
    <row r="109" spans="1:18" s="19" customFormat="1" ht="83.25" customHeight="1" x14ac:dyDescent="0.2">
      <c r="A109" s="33">
        <v>2983</v>
      </c>
      <c r="B109" s="3">
        <v>4630027293695</v>
      </c>
      <c r="C109" s="10" t="s">
        <v>457</v>
      </c>
      <c r="D109" s="5">
        <v>192</v>
      </c>
      <c r="E109" s="4"/>
      <c r="F109" s="4" t="s">
        <v>458</v>
      </c>
      <c r="G109" s="6">
        <v>296</v>
      </c>
      <c r="H109" s="74"/>
      <c r="I109" s="4">
        <f>G109-G109*16%</f>
        <v>248.64</v>
      </c>
      <c r="J109" s="21">
        <f t="shared" si="12"/>
        <v>444</v>
      </c>
      <c r="K109" s="141"/>
      <c r="L109" s="1">
        <f t="shared" si="9"/>
        <v>0</v>
      </c>
      <c r="N109" s="1">
        <v>6.8000000000000005E-2</v>
      </c>
      <c r="O109" s="1">
        <v>1.2999999999999999E-2</v>
      </c>
      <c r="P109" s="1">
        <v>0.13700000000000001</v>
      </c>
      <c r="Q109" s="1">
        <v>1.21E-4</v>
      </c>
      <c r="R109" s="147" t="s">
        <v>1349</v>
      </c>
    </row>
    <row r="110" spans="1:18" s="19" customFormat="1" ht="83.25" customHeight="1" x14ac:dyDescent="0.2">
      <c r="A110" s="72">
        <v>2979</v>
      </c>
      <c r="B110" s="3">
        <v>4630027293664</v>
      </c>
      <c r="C110" s="10" t="s">
        <v>756</v>
      </c>
      <c r="D110" s="5">
        <v>192</v>
      </c>
      <c r="E110" s="4"/>
      <c r="F110" s="4" t="s">
        <v>757</v>
      </c>
      <c r="G110" s="6">
        <v>296</v>
      </c>
      <c r="H110" s="74"/>
      <c r="I110" s="4">
        <f>G110-G110*16%</f>
        <v>248.64</v>
      </c>
      <c r="J110" s="21">
        <f t="shared" si="12"/>
        <v>444</v>
      </c>
      <c r="K110" s="141"/>
      <c r="L110" s="1">
        <f t="shared" si="9"/>
        <v>0</v>
      </c>
      <c r="N110" s="1">
        <v>6.8000000000000005E-2</v>
      </c>
      <c r="O110" s="1">
        <v>1.2999999999999999E-2</v>
      </c>
      <c r="P110" s="1">
        <v>0.13700000000000001</v>
      </c>
      <c r="Q110" s="1">
        <v>1.21E-4</v>
      </c>
      <c r="R110" s="147" t="s">
        <v>1350</v>
      </c>
    </row>
    <row r="111" spans="1:18" s="19" customFormat="1" ht="86.25" customHeight="1" x14ac:dyDescent="0.2">
      <c r="A111" s="57">
        <v>3047</v>
      </c>
      <c r="B111" s="3">
        <v>4630027293701</v>
      </c>
      <c r="C111" s="57" t="s">
        <v>425</v>
      </c>
      <c r="D111" s="5">
        <v>192</v>
      </c>
      <c r="E111" s="4"/>
      <c r="F111" s="57" t="s">
        <v>426</v>
      </c>
      <c r="G111" s="6">
        <v>296</v>
      </c>
      <c r="H111" s="74"/>
      <c r="I111" s="4">
        <f>G111-G111*16%</f>
        <v>248.64</v>
      </c>
      <c r="J111" s="21">
        <f t="shared" si="12"/>
        <v>444</v>
      </c>
      <c r="K111" s="141"/>
      <c r="L111" s="1">
        <f t="shared" si="9"/>
        <v>0</v>
      </c>
      <c r="N111" s="1">
        <v>6.8000000000000005E-2</v>
      </c>
      <c r="O111" s="1">
        <v>1.2999999999999999E-2</v>
      </c>
      <c r="P111" s="1">
        <v>0.13700000000000001</v>
      </c>
      <c r="Q111" s="1">
        <v>1.21E-4</v>
      </c>
      <c r="R111" s="146" t="s">
        <v>1029</v>
      </c>
    </row>
    <row r="112" spans="1:18" s="1" customFormat="1" ht="84" customHeight="1" x14ac:dyDescent="0.2">
      <c r="A112" s="82">
        <v>2981</v>
      </c>
      <c r="B112" s="103">
        <v>4680019287508</v>
      </c>
      <c r="C112" s="69" t="s">
        <v>340</v>
      </c>
      <c r="D112" s="104">
        <v>192</v>
      </c>
      <c r="E112" s="84"/>
      <c r="F112" s="84" t="s">
        <v>339</v>
      </c>
      <c r="G112" s="86">
        <v>296</v>
      </c>
      <c r="H112" s="74"/>
      <c r="I112" s="4">
        <f>G112-G112*16%</f>
        <v>248.64</v>
      </c>
      <c r="J112" s="44">
        <f t="shared" si="12"/>
        <v>444</v>
      </c>
      <c r="K112" s="141"/>
      <c r="L112" s="1">
        <f t="shared" si="9"/>
        <v>0</v>
      </c>
      <c r="M112" s="19"/>
      <c r="N112" s="1">
        <v>6.5000000000000002E-2</v>
      </c>
      <c r="O112" s="1">
        <v>1.4999999999999999E-2</v>
      </c>
      <c r="P112" s="1">
        <v>0.13500000000000001</v>
      </c>
      <c r="Q112" s="1">
        <v>1.3200000000000001E-4</v>
      </c>
      <c r="R112" s="146" t="s">
        <v>1030</v>
      </c>
    </row>
    <row r="113" spans="1:18" ht="15" customHeight="1" collapsed="1" x14ac:dyDescent="0.2">
      <c r="A113" s="97"/>
      <c r="B113" s="97"/>
      <c r="C113" s="97" t="s">
        <v>496</v>
      </c>
      <c r="D113" s="97"/>
      <c r="E113" s="97"/>
      <c r="F113" s="97"/>
      <c r="G113" s="97"/>
      <c r="H113" s="74"/>
      <c r="I113" s="4">
        <f>G113-G113*16%</f>
        <v>0</v>
      </c>
      <c r="J113" s="97"/>
      <c r="K113" s="141"/>
      <c r="L113" s="1">
        <f t="shared" si="9"/>
        <v>0</v>
      </c>
      <c r="M113" s="19"/>
      <c r="N113" s="1"/>
      <c r="O113" s="1"/>
      <c r="P113" s="1"/>
      <c r="Q113" s="1"/>
      <c r="R113" s="146"/>
    </row>
    <row r="114" spans="1:18" s="1" customFormat="1" ht="84" customHeight="1" x14ac:dyDescent="0.2">
      <c r="A114" s="83">
        <v>2790</v>
      </c>
      <c r="B114" s="101">
        <v>4680019285689</v>
      </c>
      <c r="C114" s="54" t="s">
        <v>18</v>
      </c>
      <c r="D114" s="102">
        <v>120</v>
      </c>
      <c r="E114" s="85"/>
      <c r="F114" s="85" t="s">
        <v>19</v>
      </c>
      <c r="G114" s="87">
        <v>399</v>
      </c>
      <c r="H114" s="74"/>
      <c r="I114" s="4">
        <f>G114-G114*16%</f>
        <v>335.15999999999997</v>
      </c>
      <c r="J114" s="96">
        <f>G114*1.5</f>
        <v>598.5</v>
      </c>
      <c r="K114" s="141"/>
      <c r="L114" s="1">
        <f t="shared" si="9"/>
        <v>0</v>
      </c>
      <c r="M114" s="19"/>
      <c r="N114" s="1">
        <v>7.0000000000000007E-2</v>
      </c>
      <c r="O114" s="1">
        <v>0.01</v>
      </c>
      <c r="P114" s="1">
        <v>0.14000000000000001</v>
      </c>
      <c r="Q114" s="1">
        <v>9.7999999999999997E-5</v>
      </c>
      <c r="R114" s="146" t="s">
        <v>1031</v>
      </c>
    </row>
    <row r="115" spans="1:18" s="1" customFormat="1" ht="84" customHeight="1" x14ac:dyDescent="0.2">
      <c r="A115" s="8">
        <v>2791</v>
      </c>
      <c r="B115" s="3">
        <v>4680019285696</v>
      </c>
      <c r="C115" s="4" t="s">
        <v>20</v>
      </c>
      <c r="D115" s="5">
        <v>120</v>
      </c>
      <c r="E115" s="4"/>
      <c r="F115" s="4" t="s">
        <v>21</v>
      </c>
      <c r="G115" s="6">
        <v>399</v>
      </c>
      <c r="H115" s="74"/>
      <c r="I115" s="4">
        <f>G115-G115*16%</f>
        <v>335.15999999999997</v>
      </c>
      <c r="J115" s="21">
        <f>G115*1.5</f>
        <v>598.5</v>
      </c>
      <c r="K115" s="141"/>
      <c r="L115" s="1">
        <f t="shared" si="9"/>
        <v>0</v>
      </c>
      <c r="M115" s="128"/>
      <c r="N115" s="1">
        <v>7.0000000000000007E-2</v>
      </c>
      <c r="O115" s="1">
        <v>0.01</v>
      </c>
      <c r="P115" s="1">
        <v>0.14000000000000001</v>
      </c>
      <c r="Q115" s="1">
        <v>9.7999999999999997E-5</v>
      </c>
      <c r="R115" s="146" t="s">
        <v>1032</v>
      </c>
    </row>
    <row r="116" spans="1:18" s="1" customFormat="1" ht="84" customHeight="1" x14ac:dyDescent="0.2">
      <c r="A116" s="82">
        <v>2792</v>
      </c>
      <c r="B116" s="103">
        <v>4680019285702</v>
      </c>
      <c r="C116" s="69" t="s">
        <v>22</v>
      </c>
      <c r="D116" s="104">
        <v>120</v>
      </c>
      <c r="E116" s="84"/>
      <c r="F116" s="84" t="s">
        <v>23</v>
      </c>
      <c r="G116" s="86">
        <v>399</v>
      </c>
      <c r="H116" s="151">
        <v>339.15</v>
      </c>
      <c r="I116" s="152">
        <f>H116-H116*16%</f>
        <v>284.88599999999997</v>
      </c>
      <c r="J116" s="44">
        <f>G116*1.5</f>
        <v>598.5</v>
      </c>
      <c r="K116" s="141"/>
      <c r="L116" s="1">
        <f t="shared" si="9"/>
        <v>0</v>
      </c>
      <c r="M116" s="135" t="s">
        <v>818</v>
      </c>
      <c r="N116" s="1">
        <v>7.0000000000000007E-2</v>
      </c>
      <c r="O116" s="1">
        <v>0.01</v>
      </c>
      <c r="P116" s="1">
        <v>0.14000000000000001</v>
      </c>
      <c r="Q116" s="1">
        <v>9.7999999999999997E-5</v>
      </c>
      <c r="R116" s="146" t="s">
        <v>1033</v>
      </c>
    </row>
    <row r="117" spans="1:18" ht="21.95" customHeight="1" collapsed="1" x14ac:dyDescent="0.2">
      <c r="A117" s="97"/>
      <c r="B117" s="97"/>
      <c r="C117" s="97" t="s">
        <v>103</v>
      </c>
      <c r="D117" s="97"/>
      <c r="E117" s="97"/>
      <c r="F117" s="97"/>
      <c r="G117" s="97"/>
      <c r="H117" s="74"/>
      <c r="I117" s="4">
        <f>G117-G117*16%</f>
        <v>0</v>
      </c>
      <c r="J117" s="97"/>
      <c r="K117" s="141"/>
      <c r="L117" s="1">
        <f t="shared" si="9"/>
        <v>0</v>
      </c>
      <c r="M117" s="19"/>
      <c r="N117" s="1"/>
      <c r="O117" s="1"/>
      <c r="P117" s="1"/>
      <c r="Q117" s="1"/>
      <c r="R117" s="146"/>
    </row>
    <row r="118" spans="1:18" s="1" customFormat="1" ht="84" customHeight="1" x14ac:dyDescent="0.2">
      <c r="A118" s="114">
        <v>2005</v>
      </c>
      <c r="B118" s="115">
        <v>4680019281025</v>
      </c>
      <c r="C118" s="106" t="s">
        <v>104</v>
      </c>
      <c r="D118" s="116">
        <v>192</v>
      </c>
      <c r="E118" s="105"/>
      <c r="F118" s="105" t="s">
        <v>105</v>
      </c>
      <c r="G118" s="117">
        <v>227</v>
      </c>
      <c r="H118" s="74"/>
      <c r="I118" s="4">
        <f>G118-G118*16%</f>
        <v>190.68</v>
      </c>
      <c r="J118" s="118">
        <f>G118*1.5</f>
        <v>340.5</v>
      </c>
      <c r="K118" s="141"/>
      <c r="L118" s="1">
        <f t="shared" si="9"/>
        <v>0</v>
      </c>
      <c r="M118" s="19"/>
      <c r="N118" s="1">
        <v>7.0000000000000007E-2</v>
      </c>
      <c r="O118" s="1">
        <v>1.4999999999999999E-2</v>
      </c>
      <c r="P118" s="1">
        <v>0.14000000000000001</v>
      </c>
      <c r="Q118" s="1">
        <v>1.47E-4</v>
      </c>
      <c r="R118" s="147" t="s">
        <v>1351</v>
      </c>
    </row>
    <row r="119" spans="1:18" ht="33" customHeight="1" x14ac:dyDescent="0.2">
      <c r="A119" s="97"/>
      <c r="B119" s="97"/>
      <c r="C119" s="97" t="s">
        <v>106</v>
      </c>
      <c r="D119" s="97"/>
      <c r="E119" s="97"/>
      <c r="F119" s="97"/>
      <c r="G119" s="97"/>
      <c r="H119" s="74"/>
      <c r="I119" s="4">
        <f>G119-G119*16%</f>
        <v>0</v>
      </c>
      <c r="J119" s="118">
        <f t="shared" ref="J119" si="13">G119*1.5</f>
        <v>0</v>
      </c>
      <c r="K119" s="141"/>
      <c r="L119" s="1">
        <f t="shared" si="9"/>
        <v>0</v>
      </c>
      <c r="M119" s="19"/>
      <c r="N119" s="1"/>
      <c r="O119" s="1"/>
      <c r="P119" s="1"/>
      <c r="Q119" s="1"/>
      <c r="R119" s="146"/>
    </row>
    <row r="120" spans="1:18" ht="72" customHeight="1" x14ac:dyDescent="0.2">
      <c r="A120" s="72">
        <v>1985</v>
      </c>
      <c r="B120" s="3">
        <v>4630027295033</v>
      </c>
      <c r="C120" s="10" t="s">
        <v>722</v>
      </c>
      <c r="D120" s="5">
        <v>120</v>
      </c>
      <c r="E120" s="4"/>
      <c r="F120" s="4" t="s">
        <v>723</v>
      </c>
      <c r="G120" s="6">
        <v>359</v>
      </c>
      <c r="H120" s="74"/>
      <c r="I120" s="4">
        <f>G120-G120*16%</f>
        <v>301.56</v>
      </c>
      <c r="J120" s="21">
        <f>G120*1.5</f>
        <v>538.5</v>
      </c>
      <c r="K120" s="141"/>
      <c r="L120" s="1">
        <f t="shared" si="9"/>
        <v>0</v>
      </c>
      <c r="M120" s="19"/>
      <c r="N120" s="1">
        <v>0.08</v>
      </c>
      <c r="O120" s="1">
        <v>1.4999999999999999E-2</v>
      </c>
      <c r="P120" s="1">
        <v>0.15</v>
      </c>
      <c r="Q120" s="1">
        <v>1.8000000000000001E-4</v>
      </c>
      <c r="R120" s="147" t="s">
        <v>1352</v>
      </c>
    </row>
    <row r="121" spans="1:18" s="19" customFormat="1" ht="77.25" customHeight="1" x14ac:dyDescent="0.2">
      <c r="A121" s="76">
        <v>2015</v>
      </c>
      <c r="B121" s="15">
        <v>4630027295545</v>
      </c>
      <c r="C121" s="20" t="s">
        <v>346</v>
      </c>
      <c r="D121" s="17">
        <v>120</v>
      </c>
      <c r="E121" s="16"/>
      <c r="F121" s="16" t="s">
        <v>810</v>
      </c>
      <c r="G121" s="18">
        <v>359</v>
      </c>
      <c r="H121" s="74"/>
      <c r="I121" s="4">
        <f>G121-G121*16%</f>
        <v>301.56</v>
      </c>
      <c r="J121" s="21">
        <f t="shared" ref="J121:J122" si="14">G121*1.5</f>
        <v>538.5</v>
      </c>
      <c r="K121" s="141"/>
      <c r="L121" s="1">
        <f t="shared" si="9"/>
        <v>0</v>
      </c>
      <c r="N121" s="1">
        <v>0.08</v>
      </c>
      <c r="O121" s="1">
        <v>1.4999999999999999E-2</v>
      </c>
      <c r="P121" s="1">
        <v>0.15</v>
      </c>
      <c r="Q121" s="1">
        <v>1.8000000000000001E-4</v>
      </c>
      <c r="R121" s="147" t="s">
        <v>1353</v>
      </c>
    </row>
    <row r="122" spans="1:18" s="19" customFormat="1" ht="77.25" customHeight="1" x14ac:dyDescent="0.2">
      <c r="A122" s="76">
        <v>2016</v>
      </c>
      <c r="B122" s="3">
        <v>4680019287690</v>
      </c>
      <c r="C122" s="10" t="s">
        <v>455</v>
      </c>
      <c r="D122" s="5">
        <v>120</v>
      </c>
      <c r="E122" s="4"/>
      <c r="F122" s="4" t="s">
        <v>456</v>
      </c>
      <c r="G122" s="6">
        <v>359</v>
      </c>
      <c r="H122" s="74"/>
      <c r="I122" s="4">
        <f>G122-G122*16%</f>
        <v>301.56</v>
      </c>
      <c r="J122" s="21">
        <f t="shared" si="14"/>
        <v>538.5</v>
      </c>
      <c r="K122" s="141"/>
      <c r="L122" s="1">
        <f t="shared" si="9"/>
        <v>0</v>
      </c>
      <c r="N122" s="1">
        <v>0.08</v>
      </c>
      <c r="O122" s="1">
        <v>1.4999999999999999E-2</v>
      </c>
      <c r="P122" s="1">
        <v>0.15</v>
      </c>
      <c r="Q122" s="1">
        <v>1.8000000000000001E-4</v>
      </c>
      <c r="R122" s="147" t="s">
        <v>1354</v>
      </c>
    </row>
    <row r="123" spans="1:18" ht="21.95" customHeight="1" collapsed="1" x14ac:dyDescent="0.2">
      <c r="A123" s="97"/>
      <c r="B123" s="97"/>
      <c r="C123" s="97" t="s">
        <v>107</v>
      </c>
      <c r="D123" s="97"/>
      <c r="E123" s="97"/>
      <c r="F123" s="97"/>
      <c r="G123" s="97"/>
      <c r="H123" s="74"/>
      <c r="I123" s="4">
        <f>G123-G123*16%</f>
        <v>0</v>
      </c>
      <c r="J123" s="97"/>
      <c r="K123" s="141"/>
      <c r="L123" s="1">
        <f t="shared" si="9"/>
        <v>0</v>
      </c>
      <c r="M123" s="19"/>
      <c r="N123" s="1"/>
      <c r="O123" s="1"/>
      <c r="P123" s="1"/>
      <c r="Q123" s="1"/>
      <c r="R123" s="146"/>
    </row>
    <row r="124" spans="1:18" s="19" customFormat="1" ht="84" customHeight="1" x14ac:dyDescent="0.2">
      <c r="A124" s="76">
        <v>3045</v>
      </c>
      <c r="B124" s="103">
        <v>4680019286983</v>
      </c>
      <c r="C124" s="84" t="s">
        <v>427</v>
      </c>
      <c r="D124" s="104">
        <v>120</v>
      </c>
      <c r="E124" s="84"/>
      <c r="F124" s="84" t="s">
        <v>428</v>
      </c>
      <c r="G124" s="86">
        <v>359</v>
      </c>
      <c r="H124" s="151">
        <v>287.2</v>
      </c>
      <c r="I124" s="152">
        <f>H124-H124*16%</f>
        <v>241.24799999999999</v>
      </c>
      <c r="J124" s="44">
        <f>G124*1.5</f>
        <v>538.5</v>
      </c>
      <c r="K124" s="141"/>
      <c r="L124" s="1">
        <f t="shared" si="9"/>
        <v>0</v>
      </c>
      <c r="M124" s="135" t="s">
        <v>818</v>
      </c>
      <c r="N124" s="1">
        <v>0.08</v>
      </c>
      <c r="O124" s="1">
        <v>1.4999999999999999E-2</v>
      </c>
      <c r="P124" s="1">
        <v>0.15</v>
      </c>
      <c r="Q124" s="1">
        <v>1.8000000000000001E-4</v>
      </c>
      <c r="R124" s="146" t="s">
        <v>1034</v>
      </c>
    </row>
    <row r="125" spans="1:18" ht="21.95" customHeight="1" collapsed="1" x14ac:dyDescent="0.2">
      <c r="A125" s="97"/>
      <c r="B125" s="97"/>
      <c r="C125" s="97" t="s">
        <v>109</v>
      </c>
      <c r="D125" s="97"/>
      <c r="E125" s="97"/>
      <c r="F125" s="97"/>
      <c r="G125" s="97"/>
      <c r="H125" s="74"/>
      <c r="I125" s="4">
        <f>G125-G125*16%</f>
        <v>0</v>
      </c>
      <c r="J125" s="97"/>
      <c r="K125" s="141"/>
      <c r="L125" s="1">
        <f t="shared" si="9"/>
        <v>0</v>
      </c>
      <c r="M125" s="19"/>
      <c r="N125" s="1"/>
      <c r="O125" s="1"/>
      <c r="P125" s="1"/>
      <c r="Q125" s="1"/>
      <c r="R125" s="146"/>
    </row>
    <row r="126" spans="1:18" s="1" customFormat="1" ht="84" customHeight="1" x14ac:dyDescent="0.2">
      <c r="A126" s="114">
        <v>1898</v>
      </c>
      <c r="B126" s="115">
        <v>4680019280578</v>
      </c>
      <c r="C126" s="105" t="s">
        <v>110</v>
      </c>
      <c r="D126" s="116">
        <v>96</v>
      </c>
      <c r="E126" s="105"/>
      <c r="F126" s="105" t="s">
        <v>111</v>
      </c>
      <c r="G126" s="117">
        <v>228</v>
      </c>
      <c r="H126" s="74"/>
      <c r="I126" s="4">
        <f>G126-G126*16%</f>
        <v>191.51999999999998</v>
      </c>
      <c r="J126" s="118">
        <f>G126*1.5</f>
        <v>342</v>
      </c>
      <c r="K126" s="141"/>
      <c r="L126" s="1">
        <f t="shared" si="9"/>
        <v>0</v>
      </c>
      <c r="M126" s="19"/>
      <c r="N126" s="1">
        <v>7.4999999999999997E-2</v>
      </c>
      <c r="O126" s="1">
        <v>0.01</v>
      </c>
      <c r="P126" s="1">
        <v>0.14499999999999999</v>
      </c>
      <c r="Q126" s="1">
        <v>1.0900000000000001E-4</v>
      </c>
      <c r="R126" s="146" t="s">
        <v>1035</v>
      </c>
    </row>
    <row r="127" spans="1:18" ht="18" customHeight="1" collapsed="1" x14ac:dyDescent="0.2">
      <c r="A127" s="97"/>
      <c r="B127" s="97"/>
      <c r="C127" s="97" t="s">
        <v>495</v>
      </c>
      <c r="D127" s="97"/>
      <c r="E127" s="97"/>
      <c r="F127" s="97"/>
      <c r="G127" s="97"/>
      <c r="H127" s="74"/>
      <c r="I127" s="4">
        <f>G127-G127*16%</f>
        <v>0</v>
      </c>
      <c r="J127" s="97"/>
      <c r="K127" s="141"/>
      <c r="L127" s="1">
        <f t="shared" si="9"/>
        <v>0</v>
      </c>
      <c r="M127" s="19"/>
      <c r="N127" s="1"/>
      <c r="O127" s="1"/>
      <c r="P127" s="1"/>
      <c r="Q127" s="1"/>
      <c r="R127" s="146"/>
    </row>
    <row r="128" spans="1:18" s="1" customFormat="1" ht="63" customHeight="1" x14ac:dyDescent="0.2">
      <c r="A128" s="48">
        <v>1728</v>
      </c>
      <c r="B128" s="101">
        <v>4680019287393</v>
      </c>
      <c r="C128" s="85" t="s">
        <v>593</v>
      </c>
      <c r="D128" s="102">
        <v>48</v>
      </c>
      <c r="E128" s="85"/>
      <c r="F128" s="85" t="s">
        <v>594</v>
      </c>
      <c r="G128" s="87">
        <v>379</v>
      </c>
      <c r="H128" s="74"/>
      <c r="I128" s="4">
        <f>G128-G128*16%</f>
        <v>318.36</v>
      </c>
      <c r="J128" s="96">
        <f t="shared" ref="J128:J135" si="15">G128*1.5</f>
        <v>568.5</v>
      </c>
      <c r="K128" s="141"/>
      <c r="L128" s="1">
        <f t="shared" si="9"/>
        <v>0</v>
      </c>
      <c r="M128" s="19"/>
      <c r="N128" s="1">
        <v>0.05</v>
      </c>
      <c r="O128" s="1">
        <v>2.5000000000000001E-2</v>
      </c>
      <c r="P128" s="1">
        <v>0.15</v>
      </c>
      <c r="Q128" s="1">
        <v>1.8799999999999999E-4</v>
      </c>
      <c r="R128" s="146" t="s">
        <v>1036</v>
      </c>
    </row>
    <row r="129" spans="1:18" s="19" customFormat="1" ht="84" customHeight="1" x14ac:dyDescent="0.2">
      <c r="A129" s="62">
        <v>1730</v>
      </c>
      <c r="B129" s="3">
        <v>4630027294357</v>
      </c>
      <c r="C129" s="4" t="s">
        <v>657</v>
      </c>
      <c r="D129" s="5">
        <v>48</v>
      </c>
      <c r="E129" s="4"/>
      <c r="F129" s="4" t="s">
        <v>658</v>
      </c>
      <c r="G129" s="6">
        <v>379</v>
      </c>
      <c r="H129" s="74"/>
      <c r="I129" s="4">
        <f>G129-G129*16%</f>
        <v>318.36</v>
      </c>
      <c r="J129" s="21">
        <f t="shared" si="15"/>
        <v>568.5</v>
      </c>
      <c r="K129" s="141"/>
      <c r="L129" s="1">
        <f t="shared" si="9"/>
        <v>0</v>
      </c>
      <c r="N129" s="1">
        <v>0.05</v>
      </c>
      <c r="O129" s="1">
        <v>2.5000000000000001E-2</v>
      </c>
      <c r="P129" s="1">
        <v>0.15</v>
      </c>
      <c r="Q129" s="1">
        <v>1.8799999999999999E-4</v>
      </c>
      <c r="R129" s="146" t="s">
        <v>1037</v>
      </c>
    </row>
    <row r="130" spans="1:18" s="19" customFormat="1" ht="84" customHeight="1" x14ac:dyDescent="0.2">
      <c r="A130" s="62">
        <v>1732</v>
      </c>
      <c r="B130" s="3">
        <v>4630027294340</v>
      </c>
      <c r="C130" s="61" t="s">
        <v>659</v>
      </c>
      <c r="D130" s="5">
        <v>48</v>
      </c>
      <c r="E130" s="4"/>
      <c r="F130" s="63" t="s">
        <v>660</v>
      </c>
      <c r="G130" s="6">
        <v>379</v>
      </c>
      <c r="H130" s="151">
        <v>303.2</v>
      </c>
      <c r="I130" s="152">
        <f>H130-H130*16%</f>
        <v>254.68799999999999</v>
      </c>
      <c r="J130" s="21">
        <f t="shared" si="15"/>
        <v>568.5</v>
      </c>
      <c r="K130" s="141"/>
      <c r="L130" s="1">
        <f t="shared" si="9"/>
        <v>0</v>
      </c>
      <c r="M130" s="135" t="s">
        <v>818</v>
      </c>
      <c r="N130" s="1">
        <v>0.05</v>
      </c>
      <c r="O130" s="1">
        <v>2.5000000000000001E-2</v>
      </c>
      <c r="P130" s="1">
        <v>0.15</v>
      </c>
      <c r="Q130" s="1">
        <v>1.8799999999999999E-4</v>
      </c>
      <c r="R130" s="146" t="s">
        <v>1038</v>
      </c>
    </row>
    <row r="131" spans="1:18" s="19" customFormat="1" ht="84" customHeight="1" x14ac:dyDescent="0.2">
      <c r="A131" s="78">
        <v>1855</v>
      </c>
      <c r="B131" s="3">
        <v>4630027295590</v>
      </c>
      <c r="C131" s="10" t="s">
        <v>507</v>
      </c>
      <c r="D131" s="5">
        <v>48</v>
      </c>
      <c r="E131" s="4"/>
      <c r="F131" s="4" t="s">
        <v>508</v>
      </c>
      <c r="G131" s="6">
        <v>379</v>
      </c>
      <c r="H131" s="151">
        <v>303.2</v>
      </c>
      <c r="I131" s="152">
        <f>H131-H131*16%</f>
        <v>254.68799999999999</v>
      </c>
      <c r="J131" s="21">
        <f t="shared" si="15"/>
        <v>568.5</v>
      </c>
      <c r="K131" s="141"/>
      <c r="L131" s="1">
        <f t="shared" si="9"/>
        <v>0</v>
      </c>
      <c r="M131" s="135" t="s">
        <v>818</v>
      </c>
      <c r="N131" s="1">
        <v>0.05</v>
      </c>
      <c r="O131" s="1">
        <v>2.5000000000000001E-2</v>
      </c>
      <c r="P131" s="1">
        <v>0.15</v>
      </c>
      <c r="Q131" s="1">
        <v>1.8799999999999999E-4</v>
      </c>
      <c r="R131" s="146" t="s">
        <v>1039</v>
      </c>
    </row>
    <row r="132" spans="1:18" s="19" customFormat="1" ht="84" customHeight="1" x14ac:dyDescent="0.2">
      <c r="A132" s="62">
        <v>1856</v>
      </c>
      <c r="B132" s="3">
        <v>4630027294364</v>
      </c>
      <c r="C132" s="61" t="s">
        <v>661</v>
      </c>
      <c r="D132" s="5">
        <v>48</v>
      </c>
      <c r="E132" s="4"/>
      <c r="F132" s="61" t="s">
        <v>662</v>
      </c>
      <c r="G132" s="6">
        <v>379</v>
      </c>
      <c r="H132" s="151">
        <v>303.2</v>
      </c>
      <c r="I132" s="152">
        <f>H132-H132*16%</f>
        <v>254.68799999999999</v>
      </c>
      <c r="J132" s="21">
        <f t="shared" si="15"/>
        <v>568.5</v>
      </c>
      <c r="K132" s="141"/>
      <c r="L132" s="1">
        <f t="shared" si="9"/>
        <v>0</v>
      </c>
      <c r="M132" s="135" t="s">
        <v>818</v>
      </c>
      <c r="N132" s="1">
        <v>0.05</v>
      </c>
      <c r="O132" s="1">
        <v>2.5000000000000001E-2</v>
      </c>
      <c r="P132" s="1">
        <v>0.15</v>
      </c>
      <c r="Q132" s="1">
        <v>1.8799999999999999E-4</v>
      </c>
      <c r="R132" s="146" t="s">
        <v>1040</v>
      </c>
    </row>
    <row r="133" spans="1:18" s="1" customFormat="1" ht="69.75" customHeight="1" x14ac:dyDescent="0.2">
      <c r="A133" s="65">
        <v>1911</v>
      </c>
      <c r="B133" s="3">
        <v>4630027293565</v>
      </c>
      <c r="C133" s="4" t="s">
        <v>814</v>
      </c>
      <c r="D133" s="5">
        <v>48</v>
      </c>
      <c r="E133" s="4"/>
      <c r="F133" s="4" t="s">
        <v>815</v>
      </c>
      <c r="G133" s="6">
        <v>379</v>
      </c>
      <c r="H133" s="74"/>
      <c r="I133" s="4">
        <f>G133-G133*16%</f>
        <v>318.36</v>
      </c>
      <c r="J133" s="21">
        <f t="shared" si="15"/>
        <v>568.5</v>
      </c>
      <c r="K133" s="141"/>
      <c r="L133" s="1">
        <f t="shared" si="9"/>
        <v>0</v>
      </c>
      <c r="M133" s="137"/>
      <c r="N133" s="1">
        <v>0.05</v>
      </c>
      <c r="P133" s="1">
        <v>0.15</v>
      </c>
      <c r="Q133" s="1">
        <v>1.8799999999999999E-4</v>
      </c>
      <c r="R133" s="146" t="s">
        <v>1041</v>
      </c>
    </row>
    <row r="134" spans="1:18" s="1" customFormat="1" ht="84" customHeight="1" x14ac:dyDescent="0.2">
      <c r="A134" s="9">
        <v>1913</v>
      </c>
      <c r="B134" s="3">
        <v>4630027294890</v>
      </c>
      <c r="C134" s="10" t="s">
        <v>1406</v>
      </c>
      <c r="D134" s="5">
        <v>48</v>
      </c>
      <c r="E134" s="4"/>
      <c r="F134" s="4" t="s">
        <v>1405</v>
      </c>
      <c r="G134" s="6">
        <v>303.2</v>
      </c>
      <c r="H134" s="151">
        <v>303.2</v>
      </c>
      <c r="I134" s="152">
        <f>H134-H134*16%</f>
        <v>254.68799999999999</v>
      </c>
      <c r="J134" s="21">
        <f t="shared" si="15"/>
        <v>454.79999999999995</v>
      </c>
      <c r="K134" s="141"/>
      <c r="L134" s="1">
        <f t="shared" si="9"/>
        <v>0</v>
      </c>
      <c r="M134" s="135" t="s">
        <v>818</v>
      </c>
    </row>
    <row r="135" spans="1:18" s="1" customFormat="1" ht="82.5" customHeight="1" x14ac:dyDescent="0.2">
      <c r="A135" s="109">
        <v>1912</v>
      </c>
      <c r="B135" s="103">
        <v>4680019287409</v>
      </c>
      <c r="C135" s="69" t="s">
        <v>670</v>
      </c>
      <c r="D135" s="104">
        <v>48</v>
      </c>
      <c r="E135" s="84"/>
      <c r="F135" s="84" t="s">
        <v>671</v>
      </c>
      <c r="G135" s="86">
        <v>379</v>
      </c>
      <c r="H135" s="151">
        <v>303.2</v>
      </c>
      <c r="I135" s="152">
        <f>H135-H135*16%</f>
        <v>254.68799999999999</v>
      </c>
      <c r="J135" s="44">
        <f t="shared" si="15"/>
        <v>568.5</v>
      </c>
      <c r="K135" s="141"/>
      <c r="L135" s="1">
        <f t="shared" si="9"/>
        <v>0</v>
      </c>
      <c r="M135" s="135" t="s">
        <v>818</v>
      </c>
      <c r="N135" s="1">
        <v>0.05</v>
      </c>
      <c r="O135" s="1">
        <v>2.5000000000000001E-2</v>
      </c>
      <c r="P135" s="1">
        <v>0.15</v>
      </c>
      <c r="Q135" s="1">
        <v>1.8799999999999999E-4</v>
      </c>
      <c r="R135" s="147" t="s">
        <v>1355</v>
      </c>
    </row>
    <row r="136" spans="1:18" ht="33" customHeight="1" collapsed="1" x14ac:dyDescent="0.2">
      <c r="A136" s="97"/>
      <c r="B136" s="97"/>
      <c r="C136" s="97" t="s">
        <v>494</v>
      </c>
      <c r="D136" s="97"/>
      <c r="E136" s="97"/>
      <c r="F136" s="97"/>
      <c r="G136" s="97"/>
      <c r="H136" s="74"/>
      <c r="I136" s="4">
        <f>G136-G136*16%</f>
        <v>0</v>
      </c>
      <c r="J136" s="97"/>
      <c r="K136" s="141"/>
      <c r="L136" s="1">
        <f t="shared" si="9"/>
        <v>0</v>
      </c>
      <c r="M136" s="19"/>
      <c r="N136" s="1"/>
      <c r="O136" s="1"/>
      <c r="P136" s="1"/>
      <c r="Q136" s="1"/>
      <c r="R136" s="146"/>
    </row>
    <row r="137" spans="1:18" s="19" customFormat="1" ht="77.25" customHeight="1" x14ac:dyDescent="0.2">
      <c r="A137" s="118">
        <v>1975</v>
      </c>
      <c r="B137" s="91">
        <v>4680019281599</v>
      </c>
      <c r="C137" s="92" t="s">
        <v>478</v>
      </c>
      <c r="D137" s="93">
        <v>72</v>
      </c>
      <c r="E137" s="94"/>
      <c r="F137" s="94" t="s">
        <v>479</v>
      </c>
      <c r="G137" s="95">
        <v>392</v>
      </c>
      <c r="H137" s="151">
        <v>313.60000000000002</v>
      </c>
      <c r="I137" s="152">
        <f>H137-H137*16%</f>
        <v>263.42400000000004</v>
      </c>
      <c r="J137" s="96">
        <f>G137*1.5</f>
        <v>588</v>
      </c>
      <c r="K137" s="141"/>
      <c r="L137" s="1">
        <f t="shared" si="9"/>
        <v>0</v>
      </c>
      <c r="M137" s="135" t="s">
        <v>818</v>
      </c>
      <c r="N137" s="1">
        <v>0.06</v>
      </c>
      <c r="O137" s="1">
        <v>0.06</v>
      </c>
      <c r="P137" s="1">
        <v>0.19</v>
      </c>
      <c r="Q137" s="1">
        <v>6.8400000000000004E-4</v>
      </c>
      <c r="R137" s="147" t="s">
        <v>1356</v>
      </c>
    </row>
    <row r="138" spans="1:18" s="19" customFormat="1" ht="77.25" customHeight="1" x14ac:dyDescent="0.2">
      <c r="A138" s="32">
        <v>1976</v>
      </c>
      <c r="B138" s="3">
        <v>4680019281612</v>
      </c>
      <c r="C138" s="10" t="s">
        <v>480</v>
      </c>
      <c r="D138" s="5">
        <v>72</v>
      </c>
      <c r="E138" s="4"/>
      <c r="F138" s="4" t="s">
        <v>481</v>
      </c>
      <c r="G138" s="6">
        <v>392</v>
      </c>
      <c r="H138" s="151">
        <v>313.60000000000002</v>
      </c>
      <c r="I138" s="152">
        <f>H138-H138*16%</f>
        <v>263.42400000000004</v>
      </c>
      <c r="J138" s="21">
        <f>G138*1.5</f>
        <v>588</v>
      </c>
      <c r="K138" s="141"/>
      <c r="L138" s="1">
        <f t="shared" ref="L138:L201" si="16">I138*K138</f>
        <v>0</v>
      </c>
      <c r="M138" s="135" t="s">
        <v>818</v>
      </c>
      <c r="N138" s="1">
        <v>0.06</v>
      </c>
      <c r="O138" s="1">
        <v>0.06</v>
      </c>
      <c r="P138" s="1">
        <v>0.19</v>
      </c>
      <c r="Q138" s="1">
        <v>6.8400000000000004E-4</v>
      </c>
      <c r="R138" s="147" t="s">
        <v>1357</v>
      </c>
    </row>
    <row r="139" spans="1:18" s="19" customFormat="1" ht="77.25" customHeight="1" x14ac:dyDescent="0.2">
      <c r="A139" s="32">
        <v>1977</v>
      </c>
      <c r="B139" s="3">
        <v>4680019281629</v>
      </c>
      <c r="C139" s="10" t="s">
        <v>482</v>
      </c>
      <c r="D139" s="5">
        <v>72</v>
      </c>
      <c r="E139" s="4"/>
      <c r="F139" s="4" t="s">
        <v>483</v>
      </c>
      <c r="G139" s="6">
        <v>392</v>
      </c>
      <c r="H139" s="151">
        <v>313.60000000000002</v>
      </c>
      <c r="I139" s="152">
        <f>H139-H139*16%</f>
        <v>263.42400000000004</v>
      </c>
      <c r="J139" s="21">
        <f>G139*1.5</f>
        <v>588</v>
      </c>
      <c r="K139" s="141"/>
      <c r="L139" s="1">
        <f t="shared" si="16"/>
        <v>0</v>
      </c>
      <c r="M139" s="135" t="s">
        <v>818</v>
      </c>
      <c r="N139" s="1">
        <v>0.06</v>
      </c>
      <c r="O139" s="1">
        <v>0.06</v>
      </c>
      <c r="P139" s="1">
        <v>0.19</v>
      </c>
      <c r="Q139" s="1">
        <v>6.8400000000000004E-4</v>
      </c>
      <c r="R139" s="147" t="s">
        <v>1358</v>
      </c>
    </row>
    <row r="140" spans="1:18" s="19" customFormat="1" ht="77.25" customHeight="1" x14ac:dyDescent="0.2">
      <c r="A140" s="32">
        <v>1979</v>
      </c>
      <c r="B140" s="3">
        <v>4680019281636</v>
      </c>
      <c r="C140" s="10" t="s">
        <v>484</v>
      </c>
      <c r="D140" s="5">
        <v>72</v>
      </c>
      <c r="E140" s="4"/>
      <c r="F140" s="4" t="s">
        <v>485</v>
      </c>
      <c r="G140" s="6">
        <v>392</v>
      </c>
      <c r="H140" s="151">
        <v>313.60000000000002</v>
      </c>
      <c r="I140" s="152">
        <f>H140-H140*16%</f>
        <v>263.42400000000004</v>
      </c>
      <c r="J140" s="21">
        <f>G140*1.5</f>
        <v>588</v>
      </c>
      <c r="K140" s="141"/>
      <c r="L140" s="1">
        <f t="shared" si="16"/>
        <v>0</v>
      </c>
      <c r="M140" s="135" t="s">
        <v>818</v>
      </c>
      <c r="N140" s="1">
        <v>0.06</v>
      </c>
      <c r="O140" s="1">
        <v>0.06</v>
      </c>
      <c r="P140" s="1">
        <v>0.19</v>
      </c>
      <c r="Q140" s="1">
        <v>6.8400000000000004E-4</v>
      </c>
      <c r="R140" s="147" t="s">
        <v>1359</v>
      </c>
    </row>
    <row r="141" spans="1:18" s="19" customFormat="1" ht="77.25" customHeight="1" x14ac:dyDescent="0.2">
      <c r="A141" s="32">
        <v>1980</v>
      </c>
      <c r="B141" s="103">
        <v>4680019281650</v>
      </c>
      <c r="C141" s="84" t="s">
        <v>486</v>
      </c>
      <c r="D141" s="104">
        <v>72</v>
      </c>
      <c r="E141" s="84"/>
      <c r="F141" s="84" t="s">
        <v>487</v>
      </c>
      <c r="G141" s="86">
        <v>392</v>
      </c>
      <c r="H141" s="151">
        <v>313.60000000000002</v>
      </c>
      <c r="I141" s="152">
        <f>H141-H141*16%</f>
        <v>263.42400000000004</v>
      </c>
      <c r="J141" s="44">
        <f>G141*1.5</f>
        <v>588</v>
      </c>
      <c r="K141" s="141"/>
      <c r="L141" s="1">
        <f t="shared" si="16"/>
        <v>0</v>
      </c>
      <c r="M141" s="135" t="s">
        <v>818</v>
      </c>
      <c r="N141" s="1">
        <v>0.06</v>
      </c>
      <c r="O141" s="1">
        <v>0.06</v>
      </c>
      <c r="P141" s="1">
        <v>0.19</v>
      </c>
      <c r="Q141" s="1">
        <v>6.8400000000000004E-4</v>
      </c>
      <c r="R141" s="147" t="s">
        <v>1360</v>
      </c>
    </row>
    <row r="142" spans="1:18" ht="33" customHeight="1" collapsed="1" x14ac:dyDescent="0.2">
      <c r="A142" s="97"/>
      <c r="B142" s="97"/>
      <c r="C142" s="97" t="s">
        <v>676</v>
      </c>
      <c r="D142" s="97"/>
      <c r="E142" s="97"/>
      <c r="F142" s="97"/>
      <c r="G142" s="97"/>
      <c r="H142" s="74"/>
      <c r="I142" s="4">
        <f>G142-G142*16%</f>
        <v>0</v>
      </c>
      <c r="J142" s="97"/>
      <c r="K142" s="141"/>
      <c r="L142" s="1">
        <f t="shared" si="16"/>
        <v>0</v>
      </c>
      <c r="M142" s="19"/>
      <c r="N142" s="1"/>
      <c r="O142" s="1"/>
      <c r="P142" s="1"/>
      <c r="Q142" s="1"/>
      <c r="R142" s="146"/>
    </row>
    <row r="143" spans="1:18" s="19" customFormat="1" ht="76.5" customHeight="1" x14ac:dyDescent="0.2">
      <c r="A143" s="118">
        <v>3143</v>
      </c>
      <c r="B143" s="101">
        <v>4630027293268</v>
      </c>
      <c r="C143" s="54" t="s">
        <v>407</v>
      </c>
      <c r="D143" s="102">
        <v>96</v>
      </c>
      <c r="E143" s="85"/>
      <c r="F143" s="85" t="s">
        <v>410</v>
      </c>
      <c r="G143" s="87">
        <v>290</v>
      </c>
      <c r="H143" s="151">
        <v>246.5</v>
      </c>
      <c r="I143" s="152">
        <f>H143-H143*16%</f>
        <v>207.06</v>
      </c>
      <c r="J143" s="96">
        <f t="shared" ref="J143:J148" si="17">G143*1.5</f>
        <v>435</v>
      </c>
      <c r="K143" s="141"/>
      <c r="L143" s="1">
        <f t="shared" si="16"/>
        <v>0</v>
      </c>
      <c r="M143" s="135" t="s">
        <v>818</v>
      </c>
      <c r="N143" s="1">
        <v>0.15</v>
      </c>
      <c r="O143" s="1">
        <v>4.1000000000000002E-2</v>
      </c>
      <c r="P143" s="1">
        <v>5.8000000000000003E-2</v>
      </c>
      <c r="Q143" s="1">
        <v>3.57E-4</v>
      </c>
      <c r="R143" s="146" t="s">
        <v>1042</v>
      </c>
    </row>
    <row r="144" spans="1:18" s="19" customFormat="1" ht="76.5" customHeight="1" x14ac:dyDescent="0.2">
      <c r="A144" s="32">
        <v>3144</v>
      </c>
      <c r="B144" s="3">
        <v>4630027293275</v>
      </c>
      <c r="C144" s="10" t="s">
        <v>408</v>
      </c>
      <c r="D144" s="5">
        <v>96</v>
      </c>
      <c r="E144" s="4"/>
      <c r="F144" s="4" t="s">
        <v>411</v>
      </c>
      <c r="G144" s="6">
        <v>290</v>
      </c>
      <c r="H144" s="151">
        <v>246.5</v>
      </c>
      <c r="I144" s="152">
        <f>H144-H144*16%</f>
        <v>207.06</v>
      </c>
      <c r="J144" s="21">
        <f t="shared" si="17"/>
        <v>435</v>
      </c>
      <c r="K144" s="141"/>
      <c r="L144" s="1">
        <f t="shared" si="16"/>
        <v>0</v>
      </c>
      <c r="M144" s="135" t="s">
        <v>818</v>
      </c>
      <c r="N144" s="1">
        <v>5.8000000000000003E-2</v>
      </c>
      <c r="O144" s="1">
        <v>4.1000000000000002E-2</v>
      </c>
      <c r="P144" s="1">
        <v>0.151</v>
      </c>
      <c r="Q144" s="1">
        <v>3.59E-4</v>
      </c>
      <c r="R144" s="146" t="s">
        <v>1043</v>
      </c>
    </row>
    <row r="145" spans="1:18" s="19" customFormat="1" ht="76.5" customHeight="1" x14ac:dyDescent="0.2">
      <c r="A145" s="32">
        <v>3147</v>
      </c>
      <c r="B145" s="3">
        <v>4630027293305</v>
      </c>
      <c r="C145" s="10" t="s">
        <v>409</v>
      </c>
      <c r="D145" s="5">
        <v>96</v>
      </c>
      <c r="E145" s="4"/>
      <c r="F145" s="4" t="s">
        <v>412</v>
      </c>
      <c r="G145" s="6">
        <v>290</v>
      </c>
      <c r="H145" s="151">
        <v>246.5</v>
      </c>
      <c r="I145" s="152">
        <f>H145-H145*16%</f>
        <v>207.06</v>
      </c>
      <c r="J145" s="21">
        <f t="shared" si="17"/>
        <v>435</v>
      </c>
      <c r="K145" s="141"/>
      <c r="L145" s="1">
        <f t="shared" si="16"/>
        <v>0</v>
      </c>
      <c r="M145" s="135" t="s">
        <v>818</v>
      </c>
      <c r="N145" s="1">
        <v>5.8000000000000003E-2</v>
      </c>
      <c r="O145" s="1">
        <v>0.41</v>
      </c>
      <c r="P145" s="1">
        <v>0.151</v>
      </c>
      <c r="Q145" s="1">
        <v>3.591E-3</v>
      </c>
      <c r="R145" s="146" t="s">
        <v>1044</v>
      </c>
    </row>
    <row r="146" spans="1:18" s="19" customFormat="1" ht="76.5" customHeight="1" x14ac:dyDescent="0.2">
      <c r="A146" s="44">
        <v>3148</v>
      </c>
      <c r="B146" s="3">
        <v>4630027293312</v>
      </c>
      <c r="C146" s="10" t="s">
        <v>621</v>
      </c>
      <c r="D146" s="5">
        <v>96</v>
      </c>
      <c r="E146" s="4"/>
      <c r="F146" s="4" t="s">
        <v>622</v>
      </c>
      <c r="G146" s="6">
        <v>290</v>
      </c>
      <c r="H146" s="151">
        <v>246.5</v>
      </c>
      <c r="I146" s="152">
        <f>H146-H146*16%</f>
        <v>207.06</v>
      </c>
      <c r="J146" s="21">
        <f t="shared" si="17"/>
        <v>435</v>
      </c>
      <c r="K146" s="141"/>
      <c r="L146" s="1">
        <f t="shared" si="16"/>
        <v>0</v>
      </c>
      <c r="M146" s="135" t="s">
        <v>818</v>
      </c>
      <c r="N146" s="1">
        <v>5.8000000000000003E-2</v>
      </c>
      <c r="O146" s="1">
        <v>4.1000000000000002E-2</v>
      </c>
      <c r="P146" s="1">
        <v>0.151</v>
      </c>
      <c r="Q146" s="1">
        <v>3.59E-4</v>
      </c>
      <c r="R146" s="146" t="s">
        <v>1045</v>
      </c>
    </row>
    <row r="147" spans="1:18" s="19" customFormat="1" ht="76.5" customHeight="1" x14ac:dyDescent="0.2">
      <c r="A147" s="32">
        <v>3146</v>
      </c>
      <c r="B147" s="3">
        <v>4630027293299</v>
      </c>
      <c r="C147" s="10" t="s">
        <v>429</v>
      </c>
      <c r="D147" s="5">
        <v>96</v>
      </c>
      <c r="E147" s="4"/>
      <c r="F147" s="4" t="s">
        <v>430</v>
      </c>
      <c r="G147" s="6">
        <v>290</v>
      </c>
      <c r="H147" s="151">
        <v>246.5</v>
      </c>
      <c r="I147" s="152">
        <f>H147-H147*16%</f>
        <v>207.06</v>
      </c>
      <c r="J147" s="21">
        <f t="shared" si="17"/>
        <v>435</v>
      </c>
      <c r="K147" s="141"/>
      <c r="L147" s="1">
        <f t="shared" si="16"/>
        <v>0</v>
      </c>
      <c r="M147" s="135" t="s">
        <v>818</v>
      </c>
      <c r="N147" s="1">
        <v>5.8000000000000003E-2</v>
      </c>
      <c r="O147" s="1">
        <v>4.1000000000000002E-2</v>
      </c>
      <c r="P147" s="1">
        <v>0.151</v>
      </c>
      <c r="Q147" s="1">
        <v>3.59E-4</v>
      </c>
      <c r="R147" s="146" t="s">
        <v>1046</v>
      </c>
    </row>
    <row r="148" spans="1:18" s="19" customFormat="1" ht="76.5" customHeight="1" x14ac:dyDescent="0.2">
      <c r="A148" s="32">
        <v>3145</v>
      </c>
      <c r="B148" s="103">
        <v>4630027293282</v>
      </c>
      <c r="C148" s="69" t="s">
        <v>439</v>
      </c>
      <c r="D148" s="104">
        <v>96</v>
      </c>
      <c r="E148" s="84"/>
      <c r="F148" s="84" t="s">
        <v>440</v>
      </c>
      <c r="G148" s="86">
        <v>290</v>
      </c>
      <c r="H148" s="151">
        <v>246.5</v>
      </c>
      <c r="I148" s="152">
        <f>H148-H148*16%</f>
        <v>207.06</v>
      </c>
      <c r="J148" s="44">
        <f t="shared" si="17"/>
        <v>435</v>
      </c>
      <c r="K148" s="141"/>
      <c r="L148" s="1">
        <f t="shared" si="16"/>
        <v>0</v>
      </c>
      <c r="M148" s="135" t="s">
        <v>818</v>
      </c>
      <c r="N148" s="1">
        <v>5.8000000000000003E-2</v>
      </c>
      <c r="O148" s="1">
        <v>4.1000000000000002E-2</v>
      </c>
      <c r="P148" s="1">
        <v>0.151</v>
      </c>
      <c r="Q148" s="1">
        <v>3.59E-4</v>
      </c>
      <c r="R148" s="146" t="s">
        <v>1047</v>
      </c>
    </row>
    <row r="149" spans="1:18" ht="21.95" customHeight="1" collapsed="1" x14ac:dyDescent="0.2">
      <c r="A149" s="97"/>
      <c r="B149" s="97"/>
      <c r="C149" s="97" t="s">
        <v>677</v>
      </c>
      <c r="D149" s="97"/>
      <c r="E149" s="97"/>
      <c r="F149" s="97"/>
      <c r="G149" s="97"/>
      <c r="H149" s="74"/>
      <c r="I149" s="4">
        <f>G149-G149*16%</f>
        <v>0</v>
      </c>
      <c r="J149" s="97"/>
      <c r="K149" s="141"/>
      <c r="L149" s="1">
        <f t="shared" si="16"/>
        <v>0</v>
      </c>
      <c r="M149" s="19"/>
      <c r="N149" s="1"/>
      <c r="O149" s="1"/>
      <c r="P149" s="1"/>
      <c r="Q149" s="1"/>
      <c r="R149" s="146"/>
    </row>
    <row r="150" spans="1:18" s="1" customFormat="1" ht="84" customHeight="1" x14ac:dyDescent="0.2">
      <c r="A150" s="118">
        <v>2549</v>
      </c>
      <c r="B150" s="101">
        <v>4680019284491</v>
      </c>
      <c r="C150" s="54" t="s">
        <v>59</v>
      </c>
      <c r="D150" s="102">
        <v>120</v>
      </c>
      <c r="E150" s="85"/>
      <c r="F150" s="85" t="s">
        <v>58</v>
      </c>
      <c r="G150" s="87">
        <v>295</v>
      </c>
      <c r="H150" s="151">
        <v>236</v>
      </c>
      <c r="I150" s="152">
        <f>H150-H150*16%</f>
        <v>198.24</v>
      </c>
      <c r="J150" s="96">
        <f t="shared" ref="J150:J158" si="18">G150*1.5</f>
        <v>442.5</v>
      </c>
      <c r="K150" s="141"/>
      <c r="L150" s="1">
        <f t="shared" si="16"/>
        <v>0</v>
      </c>
      <c r="M150" s="135" t="s">
        <v>818</v>
      </c>
      <c r="N150" s="1">
        <v>0.06</v>
      </c>
      <c r="O150" s="1">
        <v>0.06</v>
      </c>
      <c r="P150" s="1">
        <v>0.22</v>
      </c>
      <c r="Q150" s="1">
        <v>7.9199999999999995E-4</v>
      </c>
      <c r="R150" s="146" t="s">
        <v>1048</v>
      </c>
    </row>
    <row r="151" spans="1:18" s="1" customFormat="1" ht="84" customHeight="1" x14ac:dyDescent="0.2">
      <c r="A151" s="32">
        <v>2610</v>
      </c>
      <c r="B151" s="3">
        <v>4680019284521</v>
      </c>
      <c r="C151" s="4" t="s">
        <v>60</v>
      </c>
      <c r="D151" s="5">
        <v>120</v>
      </c>
      <c r="E151" s="4"/>
      <c r="F151" s="4" t="s">
        <v>61</v>
      </c>
      <c r="G151" s="6">
        <v>295</v>
      </c>
      <c r="H151" s="151">
        <v>236</v>
      </c>
      <c r="I151" s="152">
        <f>H151-H151*16%</f>
        <v>198.24</v>
      </c>
      <c r="J151" s="21">
        <f t="shared" si="18"/>
        <v>442.5</v>
      </c>
      <c r="K151" s="141"/>
      <c r="L151" s="1">
        <f t="shared" si="16"/>
        <v>0</v>
      </c>
      <c r="M151" s="135" t="s">
        <v>818</v>
      </c>
      <c r="N151" s="1">
        <v>0.06</v>
      </c>
      <c r="O151" s="1">
        <v>0.06</v>
      </c>
      <c r="P151" s="1">
        <v>0.22</v>
      </c>
      <c r="Q151" s="1">
        <v>7.9199999999999995E-4</v>
      </c>
      <c r="R151" s="146" t="s">
        <v>1049</v>
      </c>
    </row>
    <row r="152" spans="1:18" s="1" customFormat="1" ht="84" customHeight="1" x14ac:dyDescent="0.2">
      <c r="A152" s="44">
        <v>2547</v>
      </c>
      <c r="B152" s="3">
        <v>4680019284460</v>
      </c>
      <c r="C152" s="4" t="s">
        <v>698</v>
      </c>
      <c r="D152" s="5">
        <v>120</v>
      </c>
      <c r="E152" s="4"/>
      <c r="F152" s="4" t="s">
        <v>699</v>
      </c>
      <c r="G152" s="6">
        <v>295</v>
      </c>
      <c r="H152" s="151">
        <v>236</v>
      </c>
      <c r="I152" s="152">
        <f>H152-H152*16%</f>
        <v>198.24</v>
      </c>
      <c r="J152" s="21">
        <f t="shared" si="18"/>
        <v>442.5</v>
      </c>
      <c r="K152" s="141"/>
      <c r="L152" s="1">
        <f t="shared" si="16"/>
        <v>0</v>
      </c>
      <c r="M152" s="135" t="s">
        <v>818</v>
      </c>
      <c r="N152" s="1">
        <v>0.06</v>
      </c>
      <c r="O152" s="1">
        <v>0.06</v>
      </c>
      <c r="P152" s="1">
        <v>0.22</v>
      </c>
      <c r="Q152" s="1">
        <v>7.9199999999999995E-4</v>
      </c>
      <c r="R152" s="146" t="s">
        <v>1050</v>
      </c>
    </row>
    <row r="153" spans="1:18" s="1" customFormat="1" ht="84" customHeight="1" x14ac:dyDescent="0.2">
      <c r="A153" s="44">
        <v>2549</v>
      </c>
      <c r="B153" s="3">
        <v>4680019284484</v>
      </c>
      <c r="C153" s="4" t="s">
        <v>848</v>
      </c>
      <c r="D153" s="5">
        <v>120</v>
      </c>
      <c r="E153" s="4"/>
      <c r="F153" s="4" t="s">
        <v>58</v>
      </c>
      <c r="G153" s="6">
        <v>295</v>
      </c>
      <c r="H153" s="74"/>
      <c r="I153" s="4">
        <f>G153-G153*16%</f>
        <v>247.8</v>
      </c>
      <c r="J153" s="21">
        <f t="shared" si="18"/>
        <v>442.5</v>
      </c>
      <c r="K153" s="141"/>
      <c r="L153" s="1">
        <f t="shared" si="16"/>
        <v>0</v>
      </c>
      <c r="M153" s="137"/>
      <c r="N153" s="1">
        <v>0.06</v>
      </c>
      <c r="O153" s="1">
        <v>0.06</v>
      </c>
      <c r="P153" s="1">
        <v>0.22</v>
      </c>
      <c r="Q153" s="1">
        <v>7.9199999999999995E-4</v>
      </c>
      <c r="R153" s="146" t="s">
        <v>1051</v>
      </c>
    </row>
    <row r="154" spans="1:18" s="1" customFormat="1" ht="84" customHeight="1" x14ac:dyDescent="0.2">
      <c r="A154" s="44">
        <v>2547</v>
      </c>
      <c r="B154" s="3">
        <v>4680019284477</v>
      </c>
      <c r="C154" s="4" t="s">
        <v>700</v>
      </c>
      <c r="D154" s="5">
        <v>120</v>
      </c>
      <c r="E154" s="4"/>
      <c r="F154" s="4" t="s">
        <v>699</v>
      </c>
      <c r="G154" s="6">
        <v>295</v>
      </c>
      <c r="H154" s="151">
        <v>236</v>
      </c>
      <c r="I154" s="152">
        <f>H154-H154*16%</f>
        <v>198.24</v>
      </c>
      <c r="J154" s="21">
        <f t="shared" si="18"/>
        <v>442.5</v>
      </c>
      <c r="K154" s="141"/>
      <c r="L154" s="1">
        <f t="shared" si="16"/>
        <v>0</v>
      </c>
      <c r="M154" s="135" t="s">
        <v>818</v>
      </c>
      <c r="N154" s="1">
        <v>0.06</v>
      </c>
      <c r="O154" s="1">
        <v>0.06</v>
      </c>
      <c r="P154" s="1">
        <v>0.22</v>
      </c>
      <c r="Q154" s="1">
        <v>7.9199999999999995E-4</v>
      </c>
      <c r="R154" s="146" t="s">
        <v>1052</v>
      </c>
    </row>
    <row r="155" spans="1:18" s="1" customFormat="1" ht="84" customHeight="1" x14ac:dyDescent="0.2">
      <c r="A155" s="32">
        <v>2610</v>
      </c>
      <c r="B155" s="3">
        <v>4680019284538</v>
      </c>
      <c r="C155" s="4" t="s">
        <v>62</v>
      </c>
      <c r="D155" s="5">
        <v>120</v>
      </c>
      <c r="E155" s="4"/>
      <c r="F155" s="4" t="s">
        <v>61</v>
      </c>
      <c r="G155" s="6">
        <v>295</v>
      </c>
      <c r="H155" s="151">
        <v>236</v>
      </c>
      <c r="I155" s="152">
        <f>H155-H155*16%</f>
        <v>198.24</v>
      </c>
      <c r="J155" s="21">
        <f t="shared" si="18"/>
        <v>442.5</v>
      </c>
      <c r="K155" s="141"/>
      <c r="L155" s="1">
        <f t="shared" si="16"/>
        <v>0</v>
      </c>
      <c r="M155" s="135" t="s">
        <v>818</v>
      </c>
      <c r="N155" s="1">
        <v>0.06</v>
      </c>
      <c r="O155" s="1">
        <v>0.06</v>
      </c>
      <c r="P155" s="1">
        <v>0.22</v>
      </c>
      <c r="Q155" s="1">
        <v>7.9199999999999995E-4</v>
      </c>
      <c r="R155" s="146" t="s">
        <v>1053</v>
      </c>
    </row>
    <row r="156" spans="1:18" s="1" customFormat="1" ht="84" customHeight="1" x14ac:dyDescent="0.2">
      <c r="A156" s="44">
        <v>2544</v>
      </c>
      <c r="B156" s="3">
        <v>4680019284446</v>
      </c>
      <c r="C156" s="4" t="s">
        <v>868</v>
      </c>
      <c r="D156" s="5">
        <v>120</v>
      </c>
      <c r="E156" s="4"/>
      <c r="F156" s="4" t="s">
        <v>869</v>
      </c>
      <c r="G156" s="6">
        <v>295</v>
      </c>
      <c r="H156" s="74"/>
      <c r="I156" s="4">
        <f>G156-G156*16%</f>
        <v>247.8</v>
      </c>
      <c r="J156" s="21">
        <f t="shared" ref="J156" si="19">G156*1.5</f>
        <v>442.5</v>
      </c>
      <c r="K156" s="141"/>
      <c r="L156" s="1">
        <f t="shared" si="16"/>
        <v>0</v>
      </c>
      <c r="M156" s="137"/>
      <c r="N156" s="1">
        <v>0.06</v>
      </c>
      <c r="O156" s="1">
        <v>0.06</v>
      </c>
      <c r="P156" s="1">
        <v>0.22</v>
      </c>
      <c r="Q156" s="1">
        <v>7.9199999999999995E-4</v>
      </c>
      <c r="R156" s="146" t="s">
        <v>1054</v>
      </c>
    </row>
    <row r="157" spans="1:18" s="1" customFormat="1" ht="84" customHeight="1" x14ac:dyDescent="0.2">
      <c r="A157" s="32">
        <v>2612</v>
      </c>
      <c r="B157" s="3">
        <v>4680019284545</v>
      </c>
      <c r="C157" s="4" t="s">
        <v>63</v>
      </c>
      <c r="D157" s="5">
        <v>120</v>
      </c>
      <c r="E157" s="4"/>
      <c r="F157" s="4" t="s">
        <v>64</v>
      </c>
      <c r="G157" s="6">
        <v>295</v>
      </c>
      <c r="H157" s="151">
        <v>236</v>
      </c>
      <c r="I157" s="152">
        <f>H157-H157*16%</f>
        <v>198.24</v>
      </c>
      <c r="J157" s="21">
        <f t="shared" si="18"/>
        <v>442.5</v>
      </c>
      <c r="K157" s="141"/>
      <c r="L157" s="1">
        <f t="shared" si="16"/>
        <v>0</v>
      </c>
      <c r="M157" s="135" t="s">
        <v>818</v>
      </c>
      <c r="N157" s="1">
        <v>0.06</v>
      </c>
      <c r="O157" s="1">
        <v>0.06</v>
      </c>
      <c r="P157" s="1">
        <v>0.22</v>
      </c>
      <c r="Q157" s="1">
        <v>7.9199999999999995E-4</v>
      </c>
      <c r="R157" s="146" t="s">
        <v>1055</v>
      </c>
    </row>
    <row r="158" spans="1:18" s="1" customFormat="1" ht="84" customHeight="1" x14ac:dyDescent="0.2">
      <c r="A158" s="32">
        <v>2612</v>
      </c>
      <c r="B158" s="103">
        <v>4680019284552</v>
      </c>
      <c r="C158" s="84" t="s">
        <v>65</v>
      </c>
      <c r="D158" s="104">
        <v>120</v>
      </c>
      <c r="E158" s="84"/>
      <c r="F158" s="84" t="s">
        <v>64</v>
      </c>
      <c r="G158" s="86">
        <v>295</v>
      </c>
      <c r="H158" s="151">
        <v>236</v>
      </c>
      <c r="I158" s="152">
        <f>H158-H158*16%</f>
        <v>198.24</v>
      </c>
      <c r="J158" s="44">
        <f t="shared" si="18"/>
        <v>442.5</v>
      </c>
      <c r="K158" s="141"/>
      <c r="L158" s="1">
        <f t="shared" si="16"/>
        <v>0</v>
      </c>
      <c r="M158" s="135" t="s">
        <v>818</v>
      </c>
      <c r="N158" s="1">
        <v>0.06</v>
      </c>
      <c r="O158" s="1">
        <v>0.06</v>
      </c>
      <c r="P158" s="1">
        <v>0.22</v>
      </c>
      <c r="Q158" s="1">
        <v>7.9199999999999995E-4</v>
      </c>
      <c r="R158" s="146" t="s">
        <v>1056</v>
      </c>
    </row>
    <row r="159" spans="1:18" ht="33" customHeight="1" collapsed="1" x14ac:dyDescent="0.2">
      <c r="A159" s="97"/>
      <c r="B159" s="97"/>
      <c r="C159" s="97" t="s">
        <v>678</v>
      </c>
      <c r="D159" s="97"/>
      <c r="E159" s="97"/>
      <c r="F159" s="97"/>
      <c r="G159" s="97"/>
      <c r="H159" s="74"/>
      <c r="I159" s="4">
        <f>G159-G159*16%</f>
        <v>0</v>
      </c>
      <c r="J159" s="97"/>
      <c r="K159" s="141"/>
      <c r="L159" s="1">
        <f t="shared" si="16"/>
        <v>0</v>
      </c>
      <c r="M159" s="19"/>
      <c r="N159" s="1"/>
      <c r="O159" s="1"/>
      <c r="P159" s="1"/>
      <c r="Q159" s="1"/>
      <c r="R159" s="146"/>
    </row>
    <row r="160" spans="1:18" s="1" customFormat="1" ht="84" customHeight="1" x14ac:dyDescent="0.2">
      <c r="A160" s="118">
        <v>2554</v>
      </c>
      <c r="B160" s="101">
        <v>4680019284828</v>
      </c>
      <c r="C160" s="54" t="s">
        <v>66</v>
      </c>
      <c r="D160" s="102">
        <v>100</v>
      </c>
      <c r="E160" s="85"/>
      <c r="F160" s="85" t="s">
        <v>67</v>
      </c>
      <c r="G160" s="87">
        <v>246</v>
      </c>
      <c r="H160" s="74"/>
      <c r="I160" s="4">
        <f>G160-G160*16%</f>
        <v>206.64</v>
      </c>
      <c r="J160" s="96">
        <f t="shared" ref="J160:J165" si="20">G160*1.5</f>
        <v>369</v>
      </c>
      <c r="K160" s="141"/>
      <c r="L160" s="1">
        <f t="shared" si="16"/>
        <v>0</v>
      </c>
      <c r="M160" s="19"/>
      <c r="N160" s="1">
        <v>5.5E-2</v>
      </c>
      <c r="O160" s="1">
        <v>5.5E-2</v>
      </c>
      <c r="P160" s="1">
        <v>0.15</v>
      </c>
      <c r="Q160" s="1">
        <v>4.5399999999999998E-4</v>
      </c>
      <c r="R160" s="146" t="s">
        <v>1057</v>
      </c>
    </row>
    <row r="161" spans="1:18" s="1" customFormat="1" ht="84" customHeight="1" x14ac:dyDescent="0.2">
      <c r="A161" s="32">
        <v>2554</v>
      </c>
      <c r="B161" s="3">
        <v>4680019284835</v>
      </c>
      <c r="C161" s="4" t="s">
        <v>68</v>
      </c>
      <c r="D161" s="5">
        <v>100</v>
      </c>
      <c r="E161" s="4"/>
      <c r="F161" s="4" t="s">
        <v>67</v>
      </c>
      <c r="G161" s="6">
        <v>246</v>
      </c>
      <c r="H161" s="151">
        <v>209.1</v>
      </c>
      <c r="I161" s="152">
        <f>H161-H161*16%</f>
        <v>175.64400000000001</v>
      </c>
      <c r="J161" s="21">
        <f t="shared" si="20"/>
        <v>369</v>
      </c>
      <c r="K161" s="141"/>
      <c r="L161" s="1">
        <f t="shared" si="16"/>
        <v>0</v>
      </c>
      <c r="M161" s="135" t="s">
        <v>818</v>
      </c>
      <c r="N161" s="1">
        <v>5.5E-2</v>
      </c>
      <c r="O161" s="1">
        <v>5.5E-2</v>
      </c>
      <c r="P161" s="1">
        <v>0.15</v>
      </c>
      <c r="Q161" s="1">
        <v>4.5399999999999998E-4</v>
      </c>
      <c r="R161" s="146" t="s">
        <v>1058</v>
      </c>
    </row>
    <row r="162" spans="1:18" s="1" customFormat="1" ht="84" customHeight="1" x14ac:dyDescent="0.2">
      <c r="A162" s="32">
        <v>2556</v>
      </c>
      <c r="B162" s="3">
        <v>4680019284804</v>
      </c>
      <c r="C162" s="4" t="s">
        <v>69</v>
      </c>
      <c r="D162" s="5">
        <v>100</v>
      </c>
      <c r="E162" s="4"/>
      <c r="F162" s="4" t="s">
        <v>70</v>
      </c>
      <c r="G162" s="6">
        <v>246</v>
      </c>
      <c r="H162" s="74"/>
      <c r="I162" s="4">
        <f>G162-G162*16%</f>
        <v>206.64</v>
      </c>
      <c r="J162" s="21">
        <f t="shared" si="20"/>
        <v>369</v>
      </c>
      <c r="K162" s="141"/>
      <c r="L162" s="1">
        <f t="shared" si="16"/>
        <v>0</v>
      </c>
      <c r="M162" s="51"/>
      <c r="N162" s="1">
        <v>5.5E-2</v>
      </c>
      <c r="O162" s="1">
        <v>5.5E-2</v>
      </c>
      <c r="P162" s="1">
        <v>0.15</v>
      </c>
      <c r="Q162" s="1">
        <v>4.5399999999999998E-4</v>
      </c>
      <c r="R162" s="146" t="s">
        <v>1059</v>
      </c>
    </row>
    <row r="163" spans="1:18" s="1" customFormat="1" ht="84" customHeight="1" x14ac:dyDescent="0.2">
      <c r="A163" s="32">
        <v>2556</v>
      </c>
      <c r="B163" s="3">
        <v>4680019284811</v>
      </c>
      <c r="C163" s="4" t="s">
        <v>71</v>
      </c>
      <c r="D163" s="5">
        <v>100</v>
      </c>
      <c r="E163" s="4"/>
      <c r="F163" s="4" t="s">
        <v>70</v>
      </c>
      <c r="G163" s="6">
        <v>246</v>
      </c>
      <c r="H163" s="74"/>
      <c r="I163" s="4">
        <f>G163-G163*16%</f>
        <v>206.64</v>
      </c>
      <c r="J163" s="21">
        <f t="shared" si="20"/>
        <v>369</v>
      </c>
      <c r="K163" s="141"/>
      <c r="L163" s="1">
        <f t="shared" si="16"/>
        <v>0</v>
      </c>
      <c r="M163" s="51"/>
      <c r="N163" s="1">
        <v>5.5E-2</v>
      </c>
      <c r="O163" s="1">
        <v>5.5E-2</v>
      </c>
      <c r="P163" s="1">
        <v>0.15</v>
      </c>
      <c r="Q163" s="1">
        <v>4.5399999999999998E-4</v>
      </c>
      <c r="R163" s="146" t="s">
        <v>1060</v>
      </c>
    </row>
    <row r="164" spans="1:18" s="1" customFormat="1" ht="84" customHeight="1" x14ac:dyDescent="0.2">
      <c r="A164" s="32">
        <v>2558</v>
      </c>
      <c r="B164" s="3">
        <v>4680019284767</v>
      </c>
      <c r="C164" s="10" t="s">
        <v>72</v>
      </c>
      <c r="D164" s="5">
        <v>100</v>
      </c>
      <c r="E164" s="4"/>
      <c r="F164" s="4" t="s">
        <v>73</v>
      </c>
      <c r="G164" s="6">
        <v>246</v>
      </c>
      <c r="H164" s="74"/>
      <c r="I164" s="4">
        <f>G164-G164*16%</f>
        <v>206.64</v>
      </c>
      <c r="J164" s="21">
        <f t="shared" si="20"/>
        <v>369</v>
      </c>
      <c r="K164" s="141"/>
      <c r="L164" s="1">
        <f t="shared" si="16"/>
        <v>0</v>
      </c>
      <c r="M164" s="51"/>
      <c r="N164" s="1">
        <v>5.5E-2</v>
      </c>
      <c r="O164" s="1">
        <v>5.5E-2</v>
      </c>
      <c r="P164" s="1">
        <v>0.15</v>
      </c>
      <c r="Q164" s="1">
        <v>4.5399999999999998E-4</v>
      </c>
      <c r="R164" s="146" t="s">
        <v>1061</v>
      </c>
    </row>
    <row r="165" spans="1:18" s="1" customFormat="1" ht="84" customHeight="1" x14ac:dyDescent="0.2">
      <c r="A165" s="32">
        <v>2558</v>
      </c>
      <c r="B165" s="103">
        <v>4680019284750</v>
      </c>
      <c r="C165" s="84" t="s">
        <v>74</v>
      </c>
      <c r="D165" s="104">
        <v>100</v>
      </c>
      <c r="E165" s="84"/>
      <c r="F165" s="84" t="s">
        <v>73</v>
      </c>
      <c r="G165" s="86">
        <v>246</v>
      </c>
      <c r="H165" s="74"/>
      <c r="I165" s="4">
        <f>G165-G165*16%</f>
        <v>206.64</v>
      </c>
      <c r="J165" s="44">
        <f t="shared" si="20"/>
        <v>369</v>
      </c>
      <c r="K165" s="141"/>
      <c r="L165" s="1">
        <f t="shared" si="16"/>
        <v>0</v>
      </c>
      <c r="M165" s="51"/>
      <c r="N165" s="1">
        <v>5.5E-2</v>
      </c>
      <c r="O165" s="1">
        <v>5.5E-2</v>
      </c>
      <c r="P165" s="1">
        <v>0.15</v>
      </c>
      <c r="Q165" s="1">
        <v>4.5399999999999998E-4</v>
      </c>
      <c r="R165" s="146" t="s">
        <v>1062</v>
      </c>
    </row>
    <row r="166" spans="1:18" ht="34.5" customHeight="1" collapsed="1" x14ac:dyDescent="0.2">
      <c r="A166" s="97"/>
      <c r="B166" s="97"/>
      <c r="C166" s="97" t="s">
        <v>587</v>
      </c>
      <c r="D166" s="97"/>
      <c r="E166" s="97"/>
      <c r="F166" s="97"/>
      <c r="G166" s="97"/>
      <c r="H166" s="74"/>
      <c r="I166" s="4">
        <f>G166-G166*16%</f>
        <v>0</v>
      </c>
      <c r="J166" s="97"/>
      <c r="K166" s="141"/>
      <c r="L166" s="1">
        <f t="shared" si="16"/>
        <v>0</v>
      </c>
      <c r="M166" s="51"/>
      <c r="N166" s="1"/>
      <c r="O166" s="1"/>
      <c r="P166" s="1"/>
      <c r="Q166" s="1"/>
      <c r="R166" s="146"/>
    </row>
    <row r="167" spans="1:18" s="1" customFormat="1" ht="84" customHeight="1" x14ac:dyDescent="0.2">
      <c r="A167" s="32">
        <v>2198</v>
      </c>
      <c r="B167" s="3">
        <v>4680019281865</v>
      </c>
      <c r="C167" s="10" t="s">
        <v>167</v>
      </c>
      <c r="D167" s="5">
        <v>90</v>
      </c>
      <c r="E167" s="4"/>
      <c r="F167" s="4" t="s">
        <v>168</v>
      </c>
      <c r="G167" s="6">
        <v>259.05</v>
      </c>
      <c r="H167" s="74"/>
      <c r="I167" s="4">
        <f>G167-G167*16%</f>
        <v>217.602</v>
      </c>
      <c r="J167" s="21">
        <f>G167*1.5</f>
        <v>388.57500000000005</v>
      </c>
      <c r="K167" s="141"/>
      <c r="L167" s="1">
        <f t="shared" si="16"/>
        <v>0</v>
      </c>
      <c r="M167" s="51"/>
      <c r="N167" s="1">
        <v>0.12</v>
      </c>
      <c r="O167" s="1">
        <v>2.5000000000000001E-2</v>
      </c>
      <c r="P167" s="1">
        <v>0.125</v>
      </c>
      <c r="Q167" s="1">
        <v>3.7500000000000001E-4</v>
      </c>
      <c r="R167" s="146" t="s">
        <v>1063</v>
      </c>
    </row>
    <row r="168" spans="1:18" s="1" customFormat="1" ht="84" customHeight="1" x14ac:dyDescent="0.2">
      <c r="A168" s="32">
        <v>2200</v>
      </c>
      <c r="B168" s="3">
        <v>4680019281872</v>
      </c>
      <c r="C168" s="4" t="s">
        <v>169</v>
      </c>
      <c r="D168" s="5">
        <v>90</v>
      </c>
      <c r="E168" s="4"/>
      <c r="F168" s="4" t="s">
        <v>170</v>
      </c>
      <c r="G168" s="6">
        <v>259.05</v>
      </c>
      <c r="H168" s="74"/>
      <c r="I168" s="4">
        <f>G168-G168*16%</f>
        <v>217.602</v>
      </c>
      <c r="J168" s="21">
        <f>G168*1.5</f>
        <v>388.57500000000005</v>
      </c>
      <c r="K168" s="141"/>
      <c r="L168" s="1">
        <f t="shared" si="16"/>
        <v>0</v>
      </c>
      <c r="M168" s="51"/>
      <c r="N168" s="1">
        <v>0.12</v>
      </c>
      <c r="O168" s="1">
        <v>0.03</v>
      </c>
      <c r="P168" s="1">
        <v>0.125</v>
      </c>
      <c r="Q168" s="1">
        <v>4.4999999999999999E-4</v>
      </c>
      <c r="R168" s="146" t="s">
        <v>1064</v>
      </c>
    </row>
    <row r="169" spans="1:18" s="1" customFormat="1" ht="84" customHeight="1" x14ac:dyDescent="0.2">
      <c r="A169" s="32">
        <v>2204</v>
      </c>
      <c r="B169" s="3">
        <v>4680019282411</v>
      </c>
      <c r="C169" s="4" t="s">
        <v>171</v>
      </c>
      <c r="D169" s="5">
        <v>90</v>
      </c>
      <c r="E169" s="4"/>
      <c r="F169" s="4" t="s">
        <v>172</v>
      </c>
      <c r="G169" s="6">
        <v>259.05</v>
      </c>
      <c r="H169" s="74"/>
      <c r="I169" s="4">
        <f>G169-G169*16%</f>
        <v>217.602</v>
      </c>
      <c r="J169" s="21">
        <f>G169*1.5</f>
        <v>388.57500000000005</v>
      </c>
      <c r="K169" s="141"/>
      <c r="L169" s="1">
        <f t="shared" si="16"/>
        <v>0</v>
      </c>
      <c r="M169" s="51"/>
      <c r="N169" s="1">
        <v>0.09</v>
      </c>
      <c r="O169" s="1">
        <v>2.5000000000000001E-2</v>
      </c>
      <c r="P169" s="1">
        <v>0.13</v>
      </c>
      <c r="Q169" s="1">
        <v>2.9300000000000002E-4</v>
      </c>
      <c r="R169" s="146" t="s">
        <v>1065</v>
      </c>
    </row>
    <row r="170" spans="1:18" s="1" customFormat="1" ht="84" customHeight="1" x14ac:dyDescent="0.2">
      <c r="A170" s="32">
        <v>2205</v>
      </c>
      <c r="B170" s="103">
        <v>4680019282398</v>
      </c>
      <c r="C170" s="84" t="s">
        <v>173</v>
      </c>
      <c r="D170" s="104">
        <v>90</v>
      </c>
      <c r="E170" s="84"/>
      <c r="F170" s="84" t="s">
        <v>174</v>
      </c>
      <c r="G170" s="86">
        <v>259.05</v>
      </c>
      <c r="H170" s="74"/>
      <c r="I170" s="4">
        <f>G170-G170*16%</f>
        <v>217.602</v>
      </c>
      <c r="J170" s="44">
        <f>G170*1.5</f>
        <v>388.57500000000005</v>
      </c>
      <c r="K170" s="141"/>
      <c r="L170" s="1">
        <f t="shared" si="16"/>
        <v>0</v>
      </c>
      <c r="M170" s="51"/>
      <c r="N170" s="1">
        <v>0.1</v>
      </c>
      <c r="O170" s="1">
        <v>0.02</v>
      </c>
      <c r="P170" s="1">
        <v>0.13</v>
      </c>
      <c r="Q170" s="1">
        <v>2.5999999999999998E-4</v>
      </c>
      <c r="R170" s="146" t="s">
        <v>1066</v>
      </c>
    </row>
    <row r="171" spans="1:18" ht="21.95" customHeight="1" collapsed="1" x14ac:dyDescent="0.2">
      <c r="A171" s="97"/>
      <c r="B171" s="97"/>
      <c r="C171" s="97" t="s">
        <v>75</v>
      </c>
      <c r="D171" s="97"/>
      <c r="E171" s="97"/>
      <c r="F171" s="97"/>
      <c r="G171" s="97"/>
      <c r="H171" s="74"/>
      <c r="I171" s="4">
        <f>G171-G171*16%</f>
        <v>0</v>
      </c>
      <c r="J171" s="97"/>
      <c r="K171" s="141"/>
      <c r="L171" s="1">
        <f t="shared" si="16"/>
        <v>0</v>
      </c>
      <c r="M171" s="51"/>
      <c r="N171" s="1"/>
      <c r="O171" s="1"/>
      <c r="P171" s="1"/>
      <c r="Q171" s="1"/>
      <c r="R171" s="146"/>
    </row>
    <row r="172" spans="1:18" s="19" customFormat="1" ht="84" customHeight="1" x14ac:dyDescent="0.2">
      <c r="A172" s="105">
        <v>3321</v>
      </c>
      <c r="B172" s="101">
        <v>4630027294906</v>
      </c>
      <c r="C172" s="54" t="s">
        <v>728</v>
      </c>
      <c r="D172" s="102">
        <v>60</v>
      </c>
      <c r="E172" s="85"/>
      <c r="F172" s="85" t="s">
        <v>766</v>
      </c>
      <c r="G172" s="87">
        <v>539</v>
      </c>
      <c r="H172" s="151">
        <v>399</v>
      </c>
      <c r="I172" s="152">
        <f>H172-H172*16%</f>
        <v>335.15999999999997</v>
      </c>
      <c r="J172" s="96">
        <f t="shared" ref="J172:J186" si="21">G172*1.5</f>
        <v>808.5</v>
      </c>
      <c r="K172" s="141"/>
      <c r="L172" s="1">
        <f t="shared" si="16"/>
        <v>0</v>
      </c>
      <c r="M172" s="135" t="s">
        <v>818</v>
      </c>
      <c r="N172" s="1">
        <v>0.20200000000000001</v>
      </c>
      <c r="O172" s="1">
        <v>1.6E-2</v>
      </c>
      <c r="P172" s="1">
        <v>0.13600000000000001</v>
      </c>
      <c r="Q172" s="1">
        <v>4.4000000000000002E-4</v>
      </c>
      <c r="R172" s="146" t="s">
        <v>1067</v>
      </c>
    </row>
    <row r="173" spans="1:18" s="19" customFormat="1" ht="84" customHeight="1" x14ac:dyDescent="0.2">
      <c r="A173" s="72">
        <v>3322</v>
      </c>
      <c r="B173" s="3">
        <v>4630027294913</v>
      </c>
      <c r="C173" s="10" t="s">
        <v>729</v>
      </c>
      <c r="D173" s="5">
        <v>60</v>
      </c>
      <c r="E173" s="4"/>
      <c r="F173" s="4" t="s">
        <v>767</v>
      </c>
      <c r="G173" s="6">
        <v>539</v>
      </c>
      <c r="H173" s="151">
        <v>399</v>
      </c>
      <c r="I173" s="152">
        <f>H173-H173*16%</f>
        <v>335.15999999999997</v>
      </c>
      <c r="J173" s="21">
        <f t="shared" si="21"/>
        <v>808.5</v>
      </c>
      <c r="K173" s="141"/>
      <c r="L173" s="1">
        <f t="shared" si="16"/>
        <v>0</v>
      </c>
      <c r="M173" s="135" t="s">
        <v>818</v>
      </c>
      <c r="N173" s="1">
        <v>0.13600000000000001</v>
      </c>
      <c r="O173" s="1">
        <v>1.6E-2</v>
      </c>
      <c r="P173" s="1">
        <v>0.20200000000000001</v>
      </c>
      <c r="Q173" s="1">
        <v>4.4000000000000002E-4</v>
      </c>
      <c r="R173" s="146" t="s">
        <v>1068</v>
      </c>
    </row>
    <row r="174" spans="1:18" s="19" customFormat="1" ht="84" customHeight="1" x14ac:dyDescent="0.2">
      <c r="A174" s="72">
        <v>3323</v>
      </c>
      <c r="B174" s="3">
        <v>4630027294920</v>
      </c>
      <c r="C174" s="10" t="s">
        <v>730</v>
      </c>
      <c r="D174" s="5">
        <v>60</v>
      </c>
      <c r="E174" s="4"/>
      <c r="F174" s="4" t="s">
        <v>768</v>
      </c>
      <c r="G174" s="6">
        <v>539</v>
      </c>
      <c r="H174" s="151">
        <v>399</v>
      </c>
      <c r="I174" s="152">
        <f>H174-H174*16%</f>
        <v>335.15999999999997</v>
      </c>
      <c r="J174" s="21">
        <f t="shared" si="21"/>
        <v>808.5</v>
      </c>
      <c r="K174" s="141"/>
      <c r="L174" s="1">
        <f t="shared" si="16"/>
        <v>0</v>
      </c>
      <c r="M174" s="135" t="s">
        <v>818</v>
      </c>
      <c r="N174" s="1">
        <v>0.20200000000000001</v>
      </c>
      <c r="O174" s="1">
        <v>1.6E-2</v>
      </c>
      <c r="P174" s="1">
        <v>0.13600000000000001</v>
      </c>
      <c r="Q174" s="1">
        <v>4.4000000000000002E-4</v>
      </c>
      <c r="R174" s="146" t="s">
        <v>1069</v>
      </c>
    </row>
    <row r="175" spans="1:18" s="19" customFormat="1" ht="84" customHeight="1" x14ac:dyDescent="0.2">
      <c r="A175" s="72">
        <v>3324</v>
      </c>
      <c r="B175" s="3">
        <v>4630027294944</v>
      </c>
      <c r="C175" s="10" t="s">
        <v>731</v>
      </c>
      <c r="D175" s="5">
        <v>60</v>
      </c>
      <c r="E175" s="4"/>
      <c r="F175" s="4" t="s">
        <v>769</v>
      </c>
      <c r="G175" s="6">
        <v>539</v>
      </c>
      <c r="H175" s="151">
        <v>399</v>
      </c>
      <c r="I175" s="152">
        <f>H175-H175*16%</f>
        <v>335.15999999999997</v>
      </c>
      <c r="J175" s="21">
        <f t="shared" si="21"/>
        <v>808.5</v>
      </c>
      <c r="K175" s="141"/>
      <c r="L175" s="1">
        <f t="shared" si="16"/>
        <v>0</v>
      </c>
      <c r="M175" s="135" t="s">
        <v>818</v>
      </c>
      <c r="N175" s="1">
        <v>0.13600000000000001</v>
      </c>
      <c r="O175" s="1">
        <v>1.6E-2</v>
      </c>
      <c r="P175" s="1">
        <v>0.20200000000000001</v>
      </c>
      <c r="Q175" s="1">
        <v>4.4000000000000002E-4</v>
      </c>
      <c r="R175" s="146" t="s">
        <v>1070</v>
      </c>
    </row>
    <row r="176" spans="1:18" s="19" customFormat="1" ht="84" customHeight="1" x14ac:dyDescent="0.2">
      <c r="A176" s="72">
        <v>3315</v>
      </c>
      <c r="B176" s="3">
        <v>4630027294753</v>
      </c>
      <c r="C176" s="10" t="s">
        <v>684</v>
      </c>
      <c r="D176" s="5">
        <v>60</v>
      </c>
      <c r="E176" s="4"/>
      <c r="F176" s="4" t="s">
        <v>685</v>
      </c>
      <c r="G176" s="6">
        <v>449</v>
      </c>
      <c r="H176" s="151">
        <v>359.2</v>
      </c>
      <c r="I176" s="152">
        <f>H176-H176*16%</f>
        <v>301.72800000000001</v>
      </c>
      <c r="J176" s="21">
        <f t="shared" si="21"/>
        <v>673.5</v>
      </c>
      <c r="K176" s="141"/>
      <c r="L176" s="1">
        <f t="shared" si="16"/>
        <v>0</v>
      </c>
      <c r="M176" s="135" t="s">
        <v>818</v>
      </c>
      <c r="N176" s="1">
        <v>0.13500000000000001</v>
      </c>
      <c r="O176" s="1">
        <v>1.6E-2</v>
      </c>
      <c r="P176" s="1">
        <v>0.2</v>
      </c>
      <c r="Q176" s="1">
        <v>4.3199999999999998E-4</v>
      </c>
      <c r="R176" s="146" t="s">
        <v>1071</v>
      </c>
    </row>
    <row r="177" spans="1:18" s="19" customFormat="1" ht="84" customHeight="1" x14ac:dyDescent="0.2">
      <c r="A177" s="72">
        <v>3316</v>
      </c>
      <c r="B177" s="3">
        <v>4630027294777</v>
      </c>
      <c r="C177" s="10" t="s">
        <v>686</v>
      </c>
      <c r="D177" s="5">
        <v>60</v>
      </c>
      <c r="E177" s="4"/>
      <c r="F177" s="4" t="s">
        <v>687</v>
      </c>
      <c r="G177" s="6">
        <v>449</v>
      </c>
      <c r="H177" s="151">
        <v>359.2</v>
      </c>
      <c r="I177" s="152">
        <f>H177-H177*16%</f>
        <v>301.72800000000001</v>
      </c>
      <c r="J177" s="21">
        <f t="shared" si="21"/>
        <v>673.5</v>
      </c>
      <c r="K177" s="141"/>
      <c r="L177" s="1">
        <f t="shared" si="16"/>
        <v>0</v>
      </c>
      <c r="M177" s="135" t="s">
        <v>818</v>
      </c>
      <c r="N177" s="1">
        <v>0.13500000000000001</v>
      </c>
      <c r="O177" s="1">
        <v>1.6E-2</v>
      </c>
      <c r="P177" s="1">
        <v>0.2</v>
      </c>
      <c r="Q177" s="1">
        <v>4.3199999999999998E-4</v>
      </c>
      <c r="R177" s="146" t="s">
        <v>1072</v>
      </c>
    </row>
    <row r="178" spans="1:18" s="19" customFormat="1" ht="84" customHeight="1" x14ac:dyDescent="0.2">
      <c r="A178" s="72">
        <v>3317</v>
      </c>
      <c r="B178" s="3">
        <v>4630027294760</v>
      </c>
      <c r="C178" s="10" t="s">
        <v>688</v>
      </c>
      <c r="D178" s="5">
        <v>60</v>
      </c>
      <c r="E178" s="4"/>
      <c r="F178" s="4" t="s">
        <v>689</v>
      </c>
      <c r="G178" s="6">
        <v>449</v>
      </c>
      <c r="H178" s="151">
        <v>359.2</v>
      </c>
      <c r="I178" s="152">
        <f>H178-H178*16%</f>
        <v>301.72800000000001</v>
      </c>
      <c r="J178" s="21">
        <f t="shared" si="21"/>
        <v>673.5</v>
      </c>
      <c r="K178" s="141"/>
      <c r="L178" s="1">
        <f t="shared" si="16"/>
        <v>0</v>
      </c>
      <c r="M178" s="135" t="s">
        <v>818</v>
      </c>
      <c r="N178" s="1">
        <v>0.13500000000000001</v>
      </c>
      <c r="O178" s="1">
        <v>1.6E-2</v>
      </c>
      <c r="P178" s="1">
        <v>0.2</v>
      </c>
      <c r="Q178" s="1">
        <v>4.3199999999999998E-4</v>
      </c>
      <c r="R178" s="146" t="s">
        <v>1073</v>
      </c>
    </row>
    <row r="179" spans="1:18" s="19" customFormat="1" ht="84" customHeight="1" x14ac:dyDescent="0.2">
      <c r="A179" s="72">
        <v>3318</v>
      </c>
      <c r="B179" s="3">
        <v>4630027294784</v>
      </c>
      <c r="C179" s="10" t="s">
        <v>690</v>
      </c>
      <c r="D179" s="5">
        <v>60</v>
      </c>
      <c r="E179" s="4"/>
      <c r="F179" s="4" t="s">
        <v>691</v>
      </c>
      <c r="G179" s="6">
        <v>449</v>
      </c>
      <c r="H179" s="151">
        <v>359.2</v>
      </c>
      <c r="I179" s="152">
        <f>H179-H179*16%</f>
        <v>301.72800000000001</v>
      </c>
      <c r="J179" s="21">
        <f t="shared" si="21"/>
        <v>673.5</v>
      </c>
      <c r="K179" s="141"/>
      <c r="L179" s="1">
        <f t="shared" si="16"/>
        <v>0</v>
      </c>
      <c r="M179" s="135" t="s">
        <v>818</v>
      </c>
      <c r="N179" s="1">
        <v>0.13500000000000001</v>
      </c>
      <c r="O179" s="1">
        <v>1.6E-2</v>
      </c>
      <c r="P179" s="1">
        <v>0.2</v>
      </c>
      <c r="Q179" s="1">
        <v>4.3199999999999998E-4</v>
      </c>
      <c r="R179" s="146" t="s">
        <v>1074</v>
      </c>
    </row>
    <row r="180" spans="1:18" s="19" customFormat="1" ht="84" customHeight="1" x14ac:dyDescent="0.2">
      <c r="A180" s="38">
        <v>3030</v>
      </c>
      <c r="B180" s="3">
        <v>4630027294258</v>
      </c>
      <c r="C180" s="10" t="s">
        <v>539</v>
      </c>
      <c r="D180" s="5">
        <v>80</v>
      </c>
      <c r="E180" s="4"/>
      <c r="F180" s="10" t="s">
        <v>540</v>
      </c>
      <c r="G180" s="6">
        <v>389</v>
      </c>
      <c r="H180" s="151">
        <v>311.5</v>
      </c>
      <c r="I180" s="152">
        <f>H180-H180*16%</f>
        <v>261.65999999999997</v>
      </c>
      <c r="J180" s="21">
        <f t="shared" si="21"/>
        <v>583.5</v>
      </c>
      <c r="K180" s="141"/>
      <c r="L180" s="1">
        <f t="shared" si="16"/>
        <v>0</v>
      </c>
      <c r="M180" s="135" t="s">
        <v>818</v>
      </c>
      <c r="N180" s="1">
        <v>0.13500000000000001</v>
      </c>
      <c r="O180" s="1">
        <v>0.02</v>
      </c>
      <c r="P180" s="1">
        <v>0.2</v>
      </c>
      <c r="Q180" s="1">
        <v>5.4000000000000001E-4</v>
      </c>
      <c r="R180" s="147" t="s">
        <v>1361</v>
      </c>
    </row>
    <row r="181" spans="1:18" ht="65.25" customHeight="1" collapsed="1" x14ac:dyDescent="0.2">
      <c r="A181" s="72">
        <v>2059</v>
      </c>
      <c r="B181" s="3">
        <v>4630027294999</v>
      </c>
      <c r="C181" s="4" t="s">
        <v>718</v>
      </c>
      <c r="D181" s="5">
        <v>80</v>
      </c>
      <c r="E181" s="4"/>
      <c r="F181" s="4" t="s">
        <v>719</v>
      </c>
      <c r="G181" s="6">
        <v>389</v>
      </c>
      <c r="H181" s="74"/>
      <c r="I181" s="4">
        <f>G181-G181*16%</f>
        <v>326.76</v>
      </c>
      <c r="J181" s="21">
        <f t="shared" si="21"/>
        <v>583.5</v>
      </c>
      <c r="K181" s="141"/>
      <c r="L181" s="1">
        <f t="shared" si="16"/>
        <v>0</v>
      </c>
      <c r="M181" s="51"/>
      <c r="N181" s="1">
        <v>0.2</v>
      </c>
      <c r="O181" s="1">
        <v>1.4999999999999999E-2</v>
      </c>
      <c r="P181" s="1">
        <v>0.13500000000000001</v>
      </c>
      <c r="Q181" s="1">
        <v>4.0499999999999998E-4</v>
      </c>
      <c r="R181" s="146" t="s">
        <v>1075</v>
      </c>
    </row>
    <row r="182" spans="1:18" s="19" customFormat="1" ht="77.25" customHeight="1" x14ac:dyDescent="0.2">
      <c r="A182" s="44">
        <v>1997</v>
      </c>
      <c r="B182" s="3">
        <v>4680019281438</v>
      </c>
      <c r="C182" s="4" t="s">
        <v>720</v>
      </c>
      <c r="D182" s="5">
        <v>80</v>
      </c>
      <c r="E182" s="4"/>
      <c r="F182" s="4" t="s">
        <v>721</v>
      </c>
      <c r="G182" s="6">
        <v>389</v>
      </c>
      <c r="H182" s="74"/>
      <c r="I182" s="4">
        <f>G182-G182*16%</f>
        <v>326.76</v>
      </c>
      <c r="J182" s="21">
        <f t="shared" si="21"/>
        <v>583.5</v>
      </c>
      <c r="K182" s="141"/>
      <c r="L182" s="1">
        <f t="shared" si="16"/>
        <v>0</v>
      </c>
      <c r="M182" s="51"/>
      <c r="N182" s="1">
        <v>0.13500000000000001</v>
      </c>
      <c r="O182" s="1">
        <v>1.4999999999999999E-2</v>
      </c>
      <c r="P182" s="1">
        <v>0.2</v>
      </c>
      <c r="Q182" s="1">
        <v>4.0499999999999998E-4</v>
      </c>
      <c r="R182" s="146" t="s">
        <v>1076</v>
      </c>
    </row>
    <row r="183" spans="1:18" s="1" customFormat="1" ht="84" customHeight="1" x14ac:dyDescent="0.2">
      <c r="A183" s="32">
        <v>1996</v>
      </c>
      <c r="B183" s="3">
        <v>4680019281452</v>
      </c>
      <c r="C183" s="4" t="s">
        <v>391</v>
      </c>
      <c r="D183" s="5">
        <v>80</v>
      </c>
      <c r="E183" s="4"/>
      <c r="F183" s="4" t="s">
        <v>392</v>
      </c>
      <c r="G183" s="6">
        <v>389</v>
      </c>
      <c r="H183" s="153">
        <v>311.2</v>
      </c>
      <c r="I183" s="152">
        <f>H183-H183*16%</f>
        <v>261.40800000000002</v>
      </c>
      <c r="J183" s="21">
        <f t="shared" si="21"/>
        <v>583.5</v>
      </c>
      <c r="K183" s="141"/>
      <c r="L183" s="1">
        <f t="shared" si="16"/>
        <v>0</v>
      </c>
      <c r="M183" s="135" t="s">
        <v>818</v>
      </c>
      <c r="N183" s="1">
        <v>0.13500000000000001</v>
      </c>
      <c r="O183" s="1">
        <v>1.4999999999999999E-2</v>
      </c>
      <c r="P183" s="1">
        <v>0.2</v>
      </c>
      <c r="Q183" s="1">
        <v>4.0499999999999998E-4</v>
      </c>
      <c r="R183" s="146" t="s">
        <v>1077</v>
      </c>
    </row>
    <row r="184" spans="1:18" s="19" customFormat="1" ht="77.25" customHeight="1" x14ac:dyDescent="0.2">
      <c r="A184" s="32">
        <v>1995</v>
      </c>
      <c r="B184" s="3">
        <v>4680019287768</v>
      </c>
      <c r="C184" s="4" t="s">
        <v>462</v>
      </c>
      <c r="D184" s="5">
        <v>80</v>
      </c>
      <c r="E184" s="4"/>
      <c r="F184" s="22" t="s">
        <v>463</v>
      </c>
      <c r="G184" s="6">
        <v>389</v>
      </c>
      <c r="H184" s="74"/>
      <c r="I184" s="4">
        <f>G184-G184*16%</f>
        <v>326.76</v>
      </c>
      <c r="J184" s="21">
        <f t="shared" si="21"/>
        <v>583.5</v>
      </c>
      <c r="K184" s="141"/>
      <c r="L184" s="1">
        <f t="shared" si="16"/>
        <v>0</v>
      </c>
      <c r="M184" s="51"/>
      <c r="N184" s="1">
        <v>0.13500000000000001</v>
      </c>
      <c r="O184" s="1">
        <v>1.4999999999999999E-2</v>
      </c>
      <c r="P184" s="1">
        <v>0.2</v>
      </c>
      <c r="Q184" s="1">
        <v>4.0499999999999998E-4</v>
      </c>
      <c r="R184" s="146" t="s">
        <v>1078</v>
      </c>
    </row>
    <row r="185" spans="1:18" s="19" customFormat="1" ht="84" customHeight="1" x14ac:dyDescent="0.2">
      <c r="A185" s="72">
        <v>2056</v>
      </c>
      <c r="B185" s="3">
        <v>4630027295255</v>
      </c>
      <c r="C185" s="10" t="s">
        <v>764</v>
      </c>
      <c r="D185" s="5">
        <v>80</v>
      </c>
      <c r="E185" s="4"/>
      <c r="F185" s="4" t="s">
        <v>765</v>
      </c>
      <c r="G185" s="6">
        <v>389</v>
      </c>
      <c r="H185" s="74"/>
      <c r="I185" s="4">
        <f>G185-G185*16%</f>
        <v>326.76</v>
      </c>
      <c r="J185" s="21">
        <f t="shared" si="21"/>
        <v>583.5</v>
      </c>
      <c r="K185" s="141"/>
      <c r="L185" s="1">
        <f t="shared" si="16"/>
        <v>0</v>
      </c>
      <c r="M185" s="128"/>
      <c r="N185" s="1">
        <v>0.13500000000000001</v>
      </c>
      <c r="O185" s="1">
        <v>1.4999999999999999E-2</v>
      </c>
      <c r="P185" s="1">
        <v>0.2</v>
      </c>
      <c r="Q185" s="1">
        <v>4.0499999999999998E-4</v>
      </c>
      <c r="R185" s="146" t="s">
        <v>1079</v>
      </c>
    </row>
    <row r="186" spans="1:18" s="19" customFormat="1" ht="77.25" customHeight="1" x14ac:dyDescent="0.2">
      <c r="A186" s="44">
        <v>1994</v>
      </c>
      <c r="B186" s="3">
        <v>4630027294975</v>
      </c>
      <c r="C186" s="54" t="s">
        <v>76</v>
      </c>
      <c r="D186" s="5">
        <v>80</v>
      </c>
      <c r="E186" s="4"/>
      <c r="F186" s="54" t="s">
        <v>701</v>
      </c>
      <c r="G186" s="6">
        <v>389</v>
      </c>
      <c r="H186" s="74"/>
      <c r="I186" s="4">
        <f>G186-G186*16%</f>
        <v>326.76</v>
      </c>
      <c r="J186" s="21">
        <f t="shared" si="21"/>
        <v>583.5</v>
      </c>
      <c r="K186" s="141"/>
      <c r="L186" s="1">
        <f t="shared" si="16"/>
        <v>0</v>
      </c>
      <c r="M186" s="128"/>
      <c r="N186" s="1">
        <v>0.13500000000000001</v>
      </c>
      <c r="O186" s="1">
        <v>1.4999999999999999E-2</v>
      </c>
      <c r="P186" s="1">
        <v>0.2</v>
      </c>
      <c r="Q186" s="1">
        <v>4.0499999999999998E-4</v>
      </c>
      <c r="R186" s="147" t="s">
        <v>1362</v>
      </c>
    </row>
    <row r="187" spans="1:18" ht="14.25" customHeight="1" x14ac:dyDescent="0.2">
      <c r="A187" s="97"/>
      <c r="B187" s="97"/>
      <c r="C187" s="97" t="s">
        <v>477</v>
      </c>
      <c r="D187" s="97"/>
      <c r="E187" s="97"/>
      <c r="F187" s="97"/>
      <c r="G187" s="97"/>
      <c r="H187" s="74"/>
      <c r="I187" s="4">
        <f>G187-G187*16%</f>
        <v>0</v>
      </c>
      <c r="J187" s="97"/>
      <c r="K187" s="141"/>
      <c r="L187" s="1">
        <f t="shared" si="16"/>
        <v>0</v>
      </c>
      <c r="M187" s="51"/>
      <c r="N187" s="1"/>
      <c r="O187" s="1"/>
      <c r="P187" s="1"/>
      <c r="Q187" s="1"/>
      <c r="R187" s="146"/>
    </row>
    <row r="188" spans="1:18" s="1" customFormat="1" ht="84" customHeight="1" x14ac:dyDescent="0.2">
      <c r="A188" s="9">
        <v>1773</v>
      </c>
      <c r="B188" s="3">
        <v>4630027293138</v>
      </c>
      <c r="C188" s="4" t="s">
        <v>1395</v>
      </c>
      <c r="D188" s="5">
        <v>50</v>
      </c>
      <c r="E188" s="4"/>
      <c r="F188" s="4" t="s">
        <v>1396</v>
      </c>
      <c r="G188" s="6">
        <v>489</v>
      </c>
      <c r="H188" s="4"/>
      <c r="I188" s="4">
        <f>G188-G188*16%</f>
        <v>410.76</v>
      </c>
      <c r="J188" s="149">
        <v>788</v>
      </c>
      <c r="K188" s="149"/>
      <c r="L188" s="1">
        <f t="shared" si="16"/>
        <v>0</v>
      </c>
    </row>
    <row r="189" spans="1:18" s="19" customFormat="1" ht="84" customHeight="1" x14ac:dyDescent="0.2">
      <c r="A189" s="76">
        <v>2894</v>
      </c>
      <c r="B189" s="3">
        <v>4680019286358</v>
      </c>
      <c r="C189" s="4" t="s">
        <v>159</v>
      </c>
      <c r="D189" s="5">
        <v>50</v>
      </c>
      <c r="E189" s="4"/>
      <c r="F189" s="4" t="s">
        <v>160</v>
      </c>
      <c r="G189" s="6">
        <v>489</v>
      </c>
      <c r="H189" s="74">
        <v>416.8</v>
      </c>
      <c r="I189" s="152">
        <f>H189-H189*16%</f>
        <v>350.11200000000002</v>
      </c>
      <c r="J189" s="21">
        <f>G189*1.5</f>
        <v>733.5</v>
      </c>
      <c r="K189" s="141"/>
      <c r="L189" s="1">
        <f t="shared" si="16"/>
        <v>0</v>
      </c>
      <c r="M189" s="135" t="s">
        <v>818</v>
      </c>
      <c r="N189" s="1">
        <v>0.245</v>
      </c>
      <c r="O189" s="1">
        <v>1.4999999999999999E-2</v>
      </c>
      <c r="P189" s="1">
        <v>0.19</v>
      </c>
      <c r="Q189" s="1">
        <v>6.9800000000000005E-4</v>
      </c>
      <c r="R189" s="146" t="s">
        <v>1080</v>
      </c>
    </row>
    <row r="190" spans="1:18" s="19" customFormat="1" ht="84" customHeight="1" x14ac:dyDescent="0.2">
      <c r="A190" s="76">
        <v>2870</v>
      </c>
      <c r="B190" s="3">
        <v>4630027293886</v>
      </c>
      <c r="C190" s="10" t="s">
        <v>840</v>
      </c>
      <c r="D190" s="5">
        <v>48</v>
      </c>
      <c r="E190" s="4"/>
      <c r="F190" s="4" t="s">
        <v>841</v>
      </c>
      <c r="G190" s="6">
        <v>489</v>
      </c>
      <c r="H190" s="74"/>
      <c r="I190" s="4">
        <f>G190-G190*16%</f>
        <v>410.76</v>
      </c>
      <c r="J190" s="21">
        <f>G190*1.5</f>
        <v>733.5</v>
      </c>
      <c r="K190" s="141"/>
      <c r="L190" s="1">
        <f t="shared" si="16"/>
        <v>0</v>
      </c>
      <c r="M190" s="75"/>
      <c r="N190" s="1">
        <v>0.19</v>
      </c>
      <c r="O190" s="1">
        <v>1.4999999999999999E-2</v>
      </c>
      <c r="P190" s="1">
        <v>0.24</v>
      </c>
      <c r="Q190" s="1">
        <v>6.8400000000000004E-4</v>
      </c>
      <c r="R190" s="147" t="s">
        <v>1363</v>
      </c>
    </row>
    <row r="191" spans="1:18" s="19" customFormat="1" ht="84" customHeight="1" x14ac:dyDescent="0.2">
      <c r="A191" s="76">
        <v>2893</v>
      </c>
      <c r="B191" s="3">
        <v>4630027293848</v>
      </c>
      <c r="C191" s="10" t="s">
        <v>842</v>
      </c>
      <c r="D191" s="5">
        <v>48</v>
      </c>
      <c r="E191" s="4"/>
      <c r="F191" s="4" t="s">
        <v>843</v>
      </c>
      <c r="G191" s="6">
        <v>489</v>
      </c>
      <c r="H191" s="74"/>
      <c r="I191" s="4">
        <f>G191-G191*16%</f>
        <v>410.76</v>
      </c>
      <c r="J191" s="21">
        <f>G191*1.5</f>
        <v>733.5</v>
      </c>
      <c r="K191" s="141"/>
      <c r="L191" s="1">
        <f t="shared" si="16"/>
        <v>0</v>
      </c>
      <c r="M191" s="75"/>
      <c r="N191" s="1">
        <v>0.185</v>
      </c>
      <c r="O191" s="1">
        <v>1.4999999999999999E-2</v>
      </c>
      <c r="P191" s="1">
        <v>0.24</v>
      </c>
      <c r="Q191" s="1">
        <v>6.6600000000000003E-4</v>
      </c>
      <c r="R191" s="147" t="s">
        <v>1364</v>
      </c>
    </row>
    <row r="192" spans="1:18" s="19" customFormat="1" ht="84" customHeight="1" x14ac:dyDescent="0.2">
      <c r="A192" s="32">
        <v>2873</v>
      </c>
      <c r="B192" s="3">
        <v>4630027293862</v>
      </c>
      <c r="C192" s="10" t="s">
        <v>395</v>
      </c>
      <c r="D192" s="5">
        <v>48</v>
      </c>
      <c r="E192" s="4"/>
      <c r="F192" s="4" t="s">
        <v>396</v>
      </c>
      <c r="G192" s="6">
        <v>489</v>
      </c>
      <c r="H192" s="74"/>
      <c r="I192" s="4">
        <f>G192-G192*16%</f>
        <v>410.76</v>
      </c>
      <c r="J192" s="21">
        <f>G192*1.5</f>
        <v>733.5</v>
      </c>
      <c r="K192" s="141"/>
      <c r="L192" s="1">
        <f t="shared" si="16"/>
        <v>0</v>
      </c>
      <c r="M192" s="51"/>
      <c r="N192" s="1">
        <v>0.19</v>
      </c>
      <c r="O192" s="1">
        <v>1.4999999999999999E-2</v>
      </c>
      <c r="P192" s="1">
        <v>0.24</v>
      </c>
      <c r="Q192" s="1">
        <v>6.8400000000000004E-4</v>
      </c>
      <c r="R192" s="146" t="s">
        <v>1081</v>
      </c>
    </row>
    <row r="193" spans="1:18" s="19" customFormat="1" ht="84" customHeight="1" x14ac:dyDescent="0.2">
      <c r="A193" s="9">
        <v>2892</v>
      </c>
      <c r="B193" s="3">
        <v>4680019286334</v>
      </c>
      <c r="C193" s="4" t="s">
        <v>849</v>
      </c>
      <c r="D193" s="5">
        <v>48</v>
      </c>
      <c r="E193" s="4"/>
      <c r="F193" s="4" t="s">
        <v>850</v>
      </c>
      <c r="G193" s="6">
        <v>489</v>
      </c>
      <c r="H193" s="74">
        <v>391.2</v>
      </c>
      <c r="I193" s="152">
        <f>H193-H193*16%</f>
        <v>328.608</v>
      </c>
      <c r="J193" s="6">
        <v>734</v>
      </c>
      <c r="K193" s="141"/>
      <c r="L193" s="1">
        <f t="shared" si="16"/>
        <v>0</v>
      </c>
      <c r="M193" s="135" t="s">
        <v>818</v>
      </c>
      <c r="N193" s="1">
        <v>0.24</v>
      </c>
      <c r="O193" s="1">
        <v>1.4999999999999999E-2</v>
      </c>
      <c r="P193" s="1">
        <v>0.185</v>
      </c>
      <c r="Q193" s="1">
        <v>6.6600000000000003E-4</v>
      </c>
      <c r="R193" s="146" t="s">
        <v>1082</v>
      </c>
    </row>
    <row r="194" spans="1:18" s="19" customFormat="1" ht="84" customHeight="1" x14ac:dyDescent="0.2">
      <c r="A194" s="50">
        <v>2891</v>
      </c>
      <c r="B194" s="3">
        <v>4630027294883</v>
      </c>
      <c r="C194" s="10" t="s">
        <v>605</v>
      </c>
      <c r="D194" s="5">
        <v>48</v>
      </c>
      <c r="E194" s="4"/>
      <c r="F194" s="4" t="s">
        <v>606</v>
      </c>
      <c r="G194" s="6">
        <v>489</v>
      </c>
      <c r="H194" s="74">
        <v>391.2</v>
      </c>
      <c r="I194" s="152">
        <f>H194-H194*16%</f>
        <v>328.608</v>
      </c>
      <c r="J194" s="21">
        <f t="shared" ref="J194:J223" si="22">G194*1.5</f>
        <v>733.5</v>
      </c>
      <c r="K194" s="141"/>
      <c r="L194" s="1">
        <f t="shared" si="16"/>
        <v>0</v>
      </c>
      <c r="M194" s="135" t="s">
        <v>818</v>
      </c>
      <c r="N194" s="1">
        <v>0.24</v>
      </c>
      <c r="O194" s="1">
        <v>1.4999999999999999E-2</v>
      </c>
      <c r="P194" s="1">
        <v>0.185</v>
      </c>
      <c r="Q194" s="1">
        <v>6.6600000000000003E-4</v>
      </c>
      <c r="R194" s="146" t="s">
        <v>1083</v>
      </c>
    </row>
    <row r="195" spans="1:18" s="19" customFormat="1" ht="84" customHeight="1" x14ac:dyDescent="0.2">
      <c r="A195" s="32">
        <v>2874</v>
      </c>
      <c r="B195" s="3">
        <v>4630027293855</v>
      </c>
      <c r="C195" s="10" t="s">
        <v>143</v>
      </c>
      <c r="D195" s="5">
        <v>48</v>
      </c>
      <c r="E195" s="4"/>
      <c r="F195" s="4" t="s">
        <v>144</v>
      </c>
      <c r="G195" s="6">
        <v>489</v>
      </c>
      <c r="H195" s="74"/>
      <c r="I195" s="4">
        <f>G195-G195*16%</f>
        <v>410.76</v>
      </c>
      <c r="J195" s="21">
        <f t="shared" si="22"/>
        <v>733.5</v>
      </c>
      <c r="K195" s="141"/>
      <c r="L195" s="1">
        <f t="shared" si="16"/>
        <v>0</v>
      </c>
      <c r="M195" s="51"/>
      <c r="N195" s="1">
        <v>0.19</v>
      </c>
      <c r="O195" s="1">
        <v>1.4999999999999999E-2</v>
      </c>
      <c r="P195" s="1">
        <v>0.24</v>
      </c>
      <c r="Q195" s="1">
        <v>6.8400000000000004E-4</v>
      </c>
      <c r="R195" s="146" t="s">
        <v>1084</v>
      </c>
    </row>
    <row r="196" spans="1:18" s="19" customFormat="1" ht="84" customHeight="1" x14ac:dyDescent="0.2">
      <c r="A196" s="32">
        <v>3255</v>
      </c>
      <c r="B196" s="3">
        <v>4630027293893</v>
      </c>
      <c r="C196" s="10" t="s">
        <v>503</v>
      </c>
      <c r="D196" s="5">
        <v>48</v>
      </c>
      <c r="E196" s="4"/>
      <c r="F196" s="4" t="s">
        <v>504</v>
      </c>
      <c r="G196" s="6">
        <v>489</v>
      </c>
      <c r="H196" s="74">
        <v>440.1</v>
      </c>
      <c r="I196" s="152">
        <f>H196-H196*16%</f>
        <v>369.68400000000003</v>
      </c>
      <c r="J196" s="21">
        <f t="shared" si="22"/>
        <v>733.5</v>
      </c>
      <c r="K196" s="141"/>
      <c r="L196" s="1">
        <f t="shared" si="16"/>
        <v>0</v>
      </c>
      <c r="M196" s="135" t="s">
        <v>818</v>
      </c>
      <c r="N196" s="1">
        <v>0.185</v>
      </c>
      <c r="O196" s="1">
        <v>0.01</v>
      </c>
      <c r="P196" s="1">
        <v>0.24</v>
      </c>
      <c r="Q196" s="1">
        <v>4.44E-4</v>
      </c>
      <c r="R196" s="146" t="s">
        <v>1085</v>
      </c>
    </row>
    <row r="197" spans="1:18" s="19" customFormat="1" ht="84" customHeight="1" x14ac:dyDescent="0.2">
      <c r="A197" s="41">
        <v>1933</v>
      </c>
      <c r="B197" s="3">
        <v>4630027294739</v>
      </c>
      <c r="C197" s="10" t="s">
        <v>569</v>
      </c>
      <c r="D197" s="5">
        <v>40</v>
      </c>
      <c r="E197" s="4"/>
      <c r="F197" s="4" t="s">
        <v>570</v>
      </c>
      <c r="G197" s="6">
        <v>489</v>
      </c>
      <c r="H197" s="74">
        <v>391.2</v>
      </c>
      <c r="I197" s="152">
        <f>H197-H197*16%</f>
        <v>328.608</v>
      </c>
      <c r="J197" s="21">
        <f t="shared" si="22"/>
        <v>733.5</v>
      </c>
      <c r="K197" s="141"/>
      <c r="L197" s="1">
        <f t="shared" si="16"/>
        <v>0</v>
      </c>
      <c r="M197" s="135" t="s">
        <v>818</v>
      </c>
      <c r="N197" s="1">
        <v>0.185</v>
      </c>
      <c r="O197" s="1">
        <v>1.4999999999999999E-2</v>
      </c>
      <c r="P197" s="1">
        <v>0.24</v>
      </c>
      <c r="Q197" s="1">
        <v>6.6600000000000003E-4</v>
      </c>
      <c r="R197" s="146" t="s">
        <v>1086</v>
      </c>
    </row>
    <row r="198" spans="1:18" s="19" customFormat="1" ht="84" customHeight="1" x14ac:dyDescent="0.2">
      <c r="A198" s="32">
        <v>3256</v>
      </c>
      <c r="B198" s="3">
        <v>4630027293909</v>
      </c>
      <c r="C198" s="10" t="s">
        <v>505</v>
      </c>
      <c r="D198" s="5">
        <v>48</v>
      </c>
      <c r="E198" s="4"/>
      <c r="F198" s="4" t="s">
        <v>506</v>
      </c>
      <c r="G198" s="6">
        <v>489</v>
      </c>
      <c r="H198" s="74">
        <v>440.1</v>
      </c>
      <c r="I198" s="152">
        <f>H198-H198*16%</f>
        <v>369.68400000000003</v>
      </c>
      <c r="J198" s="21">
        <f t="shared" si="22"/>
        <v>733.5</v>
      </c>
      <c r="K198" s="141"/>
      <c r="L198" s="1">
        <f t="shared" si="16"/>
        <v>0</v>
      </c>
      <c r="M198" s="135" t="s">
        <v>818</v>
      </c>
      <c r="N198" s="1">
        <v>0.24</v>
      </c>
      <c r="O198" s="1">
        <v>1.4999999999999999E-2</v>
      </c>
      <c r="P198" s="1">
        <v>0.185</v>
      </c>
      <c r="Q198" s="1">
        <v>6.6600000000000003E-4</v>
      </c>
      <c r="R198" s="146" t="s">
        <v>1087</v>
      </c>
    </row>
    <row r="199" spans="1:18" s="19" customFormat="1" ht="77.25" customHeight="1" x14ac:dyDescent="0.2">
      <c r="A199" s="32">
        <v>1824</v>
      </c>
      <c r="B199" s="3">
        <v>4630027293510</v>
      </c>
      <c r="C199" s="31" t="s">
        <v>459</v>
      </c>
      <c r="D199" s="5">
        <v>50</v>
      </c>
      <c r="E199" s="4"/>
      <c r="F199" s="31" t="s">
        <v>460</v>
      </c>
      <c r="G199" s="6">
        <v>489</v>
      </c>
      <c r="H199" s="74">
        <v>391.2</v>
      </c>
      <c r="I199" s="152">
        <f>H199-H199*16%</f>
        <v>328.608</v>
      </c>
      <c r="J199" s="21">
        <f t="shared" si="22"/>
        <v>733.5</v>
      </c>
      <c r="K199" s="141"/>
      <c r="L199" s="1">
        <f t="shared" si="16"/>
        <v>0</v>
      </c>
      <c r="M199" s="135" t="s">
        <v>818</v>
      </c>
      <c r="N199" s="1">
        <v>0.24</v>
      </c>
      <c r="O199" s="1">
        <v>1.4999999999999999E-2</v>
      </c>
      <c r="P199" s="1">
        <v>0.185</v>
      </c>
      <c r="Q199" s="1">
        <v>6.6600000000000003E-4</v>
      </c>
      <c r="R199" s="146" t="s">
        <v>1088</v>
      </c>
    </row>
    <row r="200" spans="1:18" s="1" customFormat="1" ht="84" customHeight="1" x14ac:dyDescent="0.2">
      <c r="A200" s="9">
        <v>2875</v>
      </c>
      <c r="B200" s="3">
        <v>4630027293077</v>
      </c>
      <c r="C200" s="10" t="s">
        <v>942</v>
      </c>
      <c r="D200" s="5">
        <v>50</v>
      </c>
      <c r="E200" s="4"/>
      <c r="F200" s="4" t="s">
        <v>943</v>
      </c>
      <c r="G200" s="6">
        <v>489</v>
      </c>
      <c r="H200" s="4"/>
      <c r="I200" s="4">
        <f>G200-G200*16%</f>
        <v>410.76</v>
      </c>
      <c r="J200" s="21">
        <f t="shared" si="22"/>
        <v>733.5</v>
      </c>
      <c r="K200" s="141"/>
      <c r="L200" s="1">
        <f t="shared" si="16"/>
        <v>0</v>
      </c>
      <c r="M200" s="142" t="s">
        <v>941</v>
      </c>
      <c r="N200" s="1">
        <v>0.19</v>
      </c>
      <c r="O200" s="1">
        <v>1.4999999999999999E-2</v>
      </c>
      <c r="P200" s="1">
        <v>0.24</v>
      </c>
      <c r="Q200" s="1">
        <v>6.8400000000000004E-4</v>
      </c>
      <c r="R200" s="147" t="s">
        <v>1365</v>
      </c>
    </row>
    <row r="201" spans="1:18" s="19" customFormat="1" ht="77.25" customHeight="1" x14ac:dyDescent="0.2">
      <c r="A201" s="32">
        <v>2871</v>
      </c>
      <c r="B201" s="3">
        <v>4630027293060</v>
      </c>
      <c r="C201" s="29" t="s">
        <v>161</v>
      </c>
      <c r="D201" s="5">
        <v>50</v>
      </c>
      <c r="E201" s="4"/>
      <c r="F201" s="29" t="s">
        <v>476</v>
      </c>
      <c r="G201" s="6">
        <v>489</v>
      </c>
      <c r="H201" s="74">
        <v>391.2</v>
      </c>
      <c r="I201" s="152">
        <f>H201-H201*16%</f>
        <v>328.608</v>
      </c>
      <c r="J201" s="21">
        <f t="shared" si="22"/>
        <v>733.5</v>
      </c>
      <c r="K201" s="141"/>
      <c r="L201" s="1">
        <f t="shared" si="16"/>
        <v>0</v>
      </c>
      <c r="M201" s="135" t="s">
        <v>818</v>
      </c>
      <c r="N201" s="1">
        <v>0.19</v>
      </c>
      <c r="O201" s="1">
        <v>1.4999999999999999E-2</v>
      </c>
      <c r="P201" s="1">
        <v>0.24</v>
      </c>
      <c r="Q201" s="1">
        <v>6.8400000000000004E-4</v>
      </c>
      <c r="R201" s="146" t="s">
        <v>1089</v>
      </c>
    </row>
    <row r="202" spans="1:18" s="19" customFormat="1" ht="77.25" customHeight="1" x14ac:dyDescent="0.2">
      <c r="A202" s="32">
        <v>2889</v>
      </c>
      <c r="B202" s="3">
        <v>4680019287546</v>
      </c>
      <c r="C202" s="69" t="s">
        <v>147</v>
      </c>
      <c r="D202" s="5">
        <v>50</v>
      </c>
      <c r="E202" s="4"/>
      <c r="F202" s="29" t="s">
        <v>148</v>
      </c>
      <c r="G202" s="6">
        <v>489</v>
      </c>
      <c r="H202" s="74">
        <v>416.8</v>
      </c>
      <c r="I202" s="152">
        <f>H202-H202*16%</f>
        <v>350.11200000000002</v>
      </c>
      <c r="J202" s="21">
        <f t="shared" si="22"/>
        <v>733.5</v>
      </c>
      <c r="K202" s="141"/>
      <c r="L202" s="1">
        <f t="shared" ref="L202:L265" si="23">I202*K202</f>
        <v>0</v>
      </c>
      <c r="M202" s="135" t="s">
        <v>818</v>
      </c>
      <c r="N202" s="1">
        <v>0.19</v>
      </c>
      <c r="O202" s="1">
        <v>0.05</v>
      </c>
      <c r="P202" s="1">
        <v>0.245</v>
      </c>
      <c r="Q202" s="1">
        <v>2.3280000000000002E-3</v>
      </c>
      <c r="R202" s="146" t="s">
        <v>1090</v>
      </c>
    </row>
    <row r="203" spans="1:18" s="19" customFormat="1" ht="77.25" customHeight="1" x14ac:dyDescent="0.2">
      <c r="A203" s="32">
        <v>1775</v>
      </c>
      <c r="B203" s="3">
        <v>4630027293152</v>
      </c>
      <c r="C203" s="10" t="s">
        <v>464</v>
      </c>
      <c r="D203" s="5">
        <v>50</v>
      </c>
      <c r="E203" s="4"/>
      <c r="F203" s="4" t="s">
        <v>465</v>
      </c>
      <c r="G203" s="6">
        <v>489</v>
      </c>
      <c r="H203" s="74">
        <v>391.2</v>
      </c>
      <c r="I203" s="152">
        <f>H203-H203*16%</f>
        <v>328.608</v>
      </c>
      <c r="J203" s="21">
        <f t="shared" si="22"/>
        <v>733.5</v>
      </c>
      <c r="K203" s="141"/>
      <c r="L203" s="1">
        <f t="shared" si="23"/>
        <v>0</v>
      </c>
      <c r="M203" s="135" t="s">
        <v>818</v>
      </c>
      <c r="N203" s="1">
        <v>0.19</v>
      </c>
      <c r="O203" s="1">
        <v>1.4999999999999999E-2</v>
      </c>
      <c r="P203" s="1">
        <v>0.25</v>
      </c>
      <c r="Q203" s="1">
        <v>7.1299999999999998E-4</v>
      </c>
      <c r="R203" s="147" t="s">
        <v>1366</v>
      </c>
    </row>
    <row r="204" spans="1:18" s="19" customFormat="1" ht="77.25" customHeight="1" x14ac:dyDescent="0.2">
      <c r="A204" s="32">
        <v>1841</v>
      </c>
      <c r="B204" s="3">
        <v>4630027293596</v>
      </c>
      <c r="C204" s="31" t="s">
        <v>302</v>
      </c>
      <c r="D204" s="5">
        <v>50</v>
      </c>
      <c r="E204" s="4"/>
      <c r="F204" s="31" t="s">
        <v>466</v>
      </c>
      <c r="G204" s="6">
        <v>489</v>
      </c>
      <c r="H204" s="74"/>
      <c r="I204" s="4">
        <f>G204-G204*16%</f>
        <v>410.76</v>
      </c>
      <c r="J204" s="21">
        <f t="shared" si="22"/>
        <v>733.5</v>
      </c>
      <c r="K204" s="141"/>
      <c r="L204" s="1">
        <f t="shared" si="23"/>
        <v>0</v>
      </c>
      <c r="M204" s="51"/>
      <c r="N204" s="1">
        <v>0.24</v>
      </c>
      <c r="O204" s="1">
        <v>1.4999999999999999E-2</v>
      </c>
      <c r="P204" s="1">
        <v>0.19</v>
      </c>
      <c r="Q204" s="1">
        <v>6.8400000000000004E-4</v>
      </c>
      <c r="R204" s="147" t="s">
        <v>1367</v>
      </c>
    </row>
    <row r="205" spans="1:18" s="19" customFormat="1" ht="77.25" customHeight="1" x14ac:dyDescent="0.2">
      <c r="A205" s="32">
        <v>1925</v>
      </c>
      <c r="B205" s="3">
        <v>4630027293558</v>
      </c>
      <c r="C205" s="10" t="s">
        <v>467</v>
      </c>
      <c r="D205" s="5">
        <v>50</v>
      </c>
      <c r="E205" s="4"/>
      <c r="F205" s="4" t="s">
        <v>468</v>
      </c>
      <c r="G205" s="6">
        <v>489</v>
      </c>
      <c r="H205" s="74"/>
      <c r="I205" s="4">
        <f>G205-G205*16%</f>
        <v>410.76</v>
      </c>
      <c r="J205" s="21">
        <f t="shared" si="22"/>
        <v>733.5</v>
      </c>
      <c r="K205" s="141"/>
      <c r="L205" s="1">
        <f t="shared" si="23"/>
        <v>0</v>
      </c>
      <c r="N205" s="1">
        <v>0.24</v>
      </c>
      <c r="O205" s="1">
        <v>1.4999999999999999E-2</v>
      </c>
      <c r="P205" s="1">
        <v>0.19</v>
      </c>
      <c r="Q205" s="1">
        <v>6.8400000000000004E-4</v>
      </c>
      <c r="R205" s="147" t="s">
        <v>1368</v>
      </c>
    </row>
    <row r="206" spans="1:18" s="19" customFormat="1" ht="77.25" customHeight="1" x14ac:dyDescent="0.2">
      <c r="A206" s="32">
        <v>1832</v>
      </c>
      <c r="B206" s="3">
        <v>4630027293572</v>
      </c>
      <c r="C206" s="30" t="s">
        <v>420</v>
      </c>
      <c r="D206" s="5">
        <v>40</v>
      </c>
      <c r="E206" s="4"/>
      <c r="F206" s="29" t="s">
        <v>421</v>
      </c>
      <c r="G206" s="27">
        <v>489</v>
      </c>
      <c r="H206" s="74"/>
      <c r="I206" s="4">
        <f>G206-G206*16%</f>
        <v>410.76</v>
      </c>
      <c r="J206" s="21">
        <f t="shared" si="22"/>
        <v>733.5</v>
      </c>
      <c r="K206" s="141"/>
      <c r="L206" s="1">
        <f t="shared" si="23"/>
        <v>0</v>
      </c>
      <c r="N206" s="1">
        <v>0.19</v>
      </c>
      <c r="O206" s="1">
        <v>1.4999999999999999E-2</v>
      </c>
      <c r="P206" s="1">
        <v>0.24</v>
      </c>
      <c r="Q206" s="1">
        <v>6.8400000000000004E-4</v>
      </c>
      <c r="R206" s="147" t="s">
        <v>1369</v>
      </c>
    </row>
    <row r="207" spans="1:18" s="19" customFormat="1" ht="77.25" customHeight="1" x14ac:dyDescent="0.2">
      <c r="A207" s="32">
        <v>1842</v>
      </c>
      <c r="B207" s="3">
        <v>4630027293589</v>
      </c>
      <c r="C207" s="10" t="s">
        <v>422</v>
      </c>
      <c r="D207" s="5">
        <v>40</v>
      </c>
      <c r="E207" s="4"/>
      <c r="F207" s="4" t="s">
        <v>423</v>
      </c>
      <c r="G207" s="6">
        <v>489</v>
      </c>
      <c r="H207" s="74"/>
      <c r="I207" s="4">
        <f>G207-G207*16%</f>
        <v>410.76</v>
      </c>
      <c r="J207" s="21">
        <f t="shared" si="22"/>
        <v>733.5</v>
      </c>
      <c r="K207" s="141"/>
      <c r="L207" s="1">
        <f t="shared" si="23"/>
        <v>0</v>
      </c>
      <c r="N207" s="1">
        <v>0.19</v>
      </c>
      <c r="O207" s="1">
        <v>1.4999999999999999E-2</v>
      </c>
      <c r="P207" s="1">
        <v>0.24</v>
      </c>
      <c r="Q207" s="1">
        <v>6.8400000000000004E-4</v>
      </c>
      <c r="R207" s="147" t="s">
        <v>1370</v>
      </c>
    </row>
    <row r="208" spans="1:18" s="19" customFormat="1" ht="84" customHeight="1" x14ac:dyDescent="0.2">
      <c r="A208" s="76">
        <v>2876</v>
      </c>
      <c r="B208" s="15">
        <v>4630027293879</v>
      </c>
      <c r="C208" s="20" t="s">
        <v>807</v>
      </c>
      <c r="D208" s="17">
        <v>48</v>
      </c>
      <c r="E208" s="16"/>
      <c r="F208" s="16" t="s">
        <v>808</v>
      </c>
      <c r="G208" s="18">
        <v>489</v>
      </c>
      <c r="H208" s="74"/>
      <c r="I208" s="4">
        <f>G208-G208*16%</f>
        <v>410.76</v>
      </c>
      <c r="J208" s="21">
        <f t="shared" si="22"/>
        <v>733.5</v>
      </c>
      <c r="K208" s="141"/>
      <c r="L208" s="1">
        <f t="shared" si="23"/>
        <v>0</v>
      </c>
      <c r="M208" s="75"/>
      <c r="N208" s="1">
        <v>0.24</v>
      </c>
      <c r="O208" s="1">
        <v>1.4999999999999999E-2</v>
      </c>
      <c r="P208" s="1">
        <v>0.185</v>
      </c>
      <c r="Q208" s="1">
        <v>6.6600000000000003E-4</v>
      </c>
      <c r="R208" s="147" t="s">
        <v>1371</v>
      </c>
    </row>
    <row r="209" spans="1:18" s="19" customFormat="1" ht="77.25" customHeight="1" x14ac:dyDescent="0.2">
      <c r="A209" s="32">
        <v>1824</v>
      </c>
      <c r="B209" s="3">
        <v>4680019287096</v>
      </c>
      <c r="C209" s="4" t="s">
        <v>459</v>
      </c>
      <c r="D209" s="5">
        <v>50</v>
      </c>
      <c r="E209" s="4"/>
      <c r="F209" s="4" t="s">
        <v>460</v>
      </c>
      <c r="G209" s="6">
        <v>489</v>
      </c>
      <c r="H209" s="74"/>
      <c r="I209" s="4">
        <f>G209-G209*16%</f>
        <v>410.76</v>
      </c>
      <c r="J209" s="21">
        <f t="shared" si="22"/>
        <v>733.5</v>
      </c>
      <c r="K209" s="141"/>
      <c r="L209" s="1">
        <f t="shared" si="23"/>
        <v>0</v>
      </c>
      <c r="M209" s="137"/>
      <c r="N209" s="1">
        <v>0.24</v>
      </c>
      <c r="O209" s="1">
        <v>1.4999999999999999E-2</v>
      </c>
      <c r="P209" s="1">
        <v>0.185</v>
      </c>
      <c r="Q209" s="1">
        <v>6.6600000000000003E-4</v>
      </c>
      <c r="R209" s="146" t="s">
        <v>1088</v>
      </c>
    </row>
    <row r="210" spans="1:18" s="19" customFormat="1" ht="77.25" customHeight="1" x14ac:dyDescent="0.2">
      <c r="A210" s="32">
        <v>3176</v>
      </c>
      <c r="B210" s="15">
        <v>4630027293497</v>
      </c>
      <c r="C210" s="16" t="s">
        <v>490</v>
      </c>
      <c r="D210" s="17">
        <v>40</v>
      </c>
      <c r="E210" s="16"/>
      <c r="F210" s="16" t="s">
        <v>491</v>
      </c>
      <c r="G210" s="18">
        <v>489</v>
      </c>
      <c r="H210" s="74">
        <v>391.2</v>
      </c>
      <c r="I210" s="152">
        <f>H210-H210*16%</f>
        <v>328.608</v>
      </c>
      <c r="J210" s="21">
        <f t="shared" si="22"/>
        <v>733.5</v>
      </c>
      <c r="K210" s="141"/>
      <c r="L210" s="1">
        <f t="shared" si="23"/>
        <v>0</v>
      </c>
      <c r="M210" s="135" t="s">
        <v>818</v>
      </c>
      <c r="N210" s="1">
        <v>0.24</v>
      </c>
      <c r="O210" s="1">
        <v>0.01</v>
      </c>
      <c r="P210" s="1">
        <v>0.185</v>
      </c>
      <c r="Q210" s="1">
        <v>4.44E-4</v>
      </c>
      <c r="R210" s="146" t="s">
        <v>1091</v>
      </c>
    </row>
    <row r="211" spans="1:18" s="19" customFormat="1" ht="77.25" customHeight="1" x14ac:dyDescent="0.2">
      <c r="A211" s="44">
        <v>3175</v>
      </c>
      <c r="B211" s="15">
        <v>4630027293480</v>
      </c>
      <c r="C211" s="16" t="s">
        <v>916</v>
      </c>
      <c r="D211" s="17">
        <v>40</v>
      </c>
      <c r="E211" s="16"/>
      <c r="F211" s="16" t="s">
        <v>917</v>
      </c>
      <c r="G211" s="18">
        <v>489</v>
      </c>
      <c r="H211" s="74">
        <v>415.65</v>
      </c>
      <c r="I211" s="152">
        <f>H211-H211*16%</f>
        <v>349.14599999999996</v>
      </c>
      <c r="J211" s="21">
        <f t="shared" si="22"/>
        <v>733.5</v>
      </c>
      <c r="K211" s="141"/>
      <c r="L211" s="1">
        <f t="shared" si="23"/>
        <v>0</v>
      </c>
      <c r="M211" s="135" t="s">
        <v>818</v>
      </c>
      <c r="N211" s="1">
        <v>0.24</v>
      </c>
      <c r="O211" s="1">
        <v>0.01</v>
      </c>
      <c r="P211" s="1">
        <v>0.185</v>
      </c>
      <c r="Q211" s="1">
        <v>4.44E-4</v>
      </c>
      <c r="R211" s="146" t="s">
        <v>1092</v>
      </c>
    </row>
    <row r="212" spans="1:18" s="19" customFormat="1" ht="84" customHeight="1" x14ac:dyDescent="0.2">
      <c r="A212" s="40">
        <v>3282</v>
      </c>
      <c r="B212" s="3">
        <v>4630027294746</v>
      </c>
      <c r="C212" s="4" t="s">
        <v>567</v>
      </c>
      <c r="D212" s="5">
        <v>40</v>
      </c>
      <c r="E212" s="4"/>
      <c r="F212" s="4" t="s">
        <v>568</v>
      </c>
      <c r="G212" s="6">
        <v>489</v>
      </c>
      <c r="H212" s="74"/>
      <c r="I212" s="4">
        <f>G212-G212*16%</f>
        <v>410.76</v>
      </c>
      <c r="J212" s="21">
        <f t="shared" si="22"/>
        <v>733.5</v>
      </c>
      <c r="K212" s="141"/>
      <c r="L212" s="1">
        <f t="shared" si="23"/>
        <v>0</v>
      </c>
      <c r="M212" s="51"/>
      <c r="N212" s="1">
        <v>0.185</v>
      </c>
      <c r="O212" s="1">
        <v>0.01</v>
      </c>
      <c r="P212" s="1">
        <v>0.24</v>
      </c>
      <c r="Q212" s="1">
        <v>4.44E-4</v>
      </c>
      <c r="R212" s="146" t="s">
        <v>1093</v>
      </c>
    </row>
    <row r="213" spans="1:18" s="19" customFormat="1" ht="84" customHeight="1" x14ac:dyDescent="0.2">
      <c r="A213" s="76">
        <v>3349</v>
      </c>
      <c r="B213" s="15">
        <v>4630027295422</v>
      </c>
      <c r="C213" s="16" t="s">
        <v>787</v>
      </c>
      <c r="D213" s="17">
        <v>48</v>
      </c>
      <c r="E213" s="16"/>
      <c r="F213" s="16" t="s">
        <v>788</v>
      </c>
      <c r="G213" s="18">
        <v>489</v>
      </c>
      <c r="H213" s="74"/>
      <c r="I213" s="4">
        <f>G213-G213*16%</f>
        <v>410.76</v>
      </c>
      <c r="J213" s="21">
        <f t="shared" si="22"/>
        <v>733.5</v>
      </c>
      <c r="K213" s="141"/>
      <c r="L213" s="1">
        <f t="shared" si="23"/>
        <v>0</v>
      </c>
      <c r="M213" s="75"/>
      <c r="N213" s="1">
        <v>0.182</v>
      </c>
      <c r="O213" s="1">
        <v>1.4999999999999999E-2</v>
      </c>
      <c r="P213" s="1">
        <v>0.24</v>
      </c>
      <c r="Q213" s="1">
        <v>6.5499999999999998E-4</v>
      </c>
      <c r="R213" s="146" t="s">
        <v>1094</v>
      </c>
    </row>
    <row r="214" spans="1:18" s="19" customFormat="1" ht="77.25" customHeight="1" x14ac:dyDescent="0.2">
      <c r="A214" s="32">
        <v>3177</v>
      </c>
      <c r="B214" s="15">
        <v>4630027293503</v>
      </c>
      <c r="C214" s="16" t="s">
        <v>492</v>
      </c>
      <c r="D214" s="17">
        <v>40</v>
      </c>
      <c r="E214" s="16"/>
      <c r="F214" s="16" t="s">
        <v>493</v>
      </c>
      <c r="G214" s="18">
        <v>489</v>
      </c>
      <c r="H214" s="74">
        <v>391.2</v>
      </c>
      <c r="I214" s="152">
        <f>H214-H214*16%</f>
        <v>328.608</v>
      </c>
      <c r="J214" s="21">
        <f t="shared" si="22"/>
        <v>733.5</v>
      </c>
      <c r="K214" s="141"/>
      <c r="L214" s="1">
        <f t="shared" si="23"/>
        <v>0</v>
      </c>
      <c r="M214" s="135" t="s">
        <v>818</v>
      </c>
      <c r="N214" s="1">
        <v>0.24</v>
      </c>
      <c r="O214" s="1">
        <v>0.01</v>
      </c>
      <c r="P214" s="1">
        <v>0.185</v>
      </c>
      <c r="Q214" s="1">
        <v>4.44E-4</v>
      </c>
      <c r="R214" s="146" t="s">
        <v>1095</v>
      </c>
    </row>
    <row r="215" spans="1:18" s="19" customFormat="1" ht="84" customHeight="1" x14ac:dyDescent="0.2">
      <c r="A215" s="32">
        <v>1924</v>
      </c>
      <c r="B215" s="3">
        <v>4630027293541</v>
      </c>
      <c r="C215" s="4" t="s">
        <v>417</v>
      </c>
      <c r="D215" s="5">
        <v>50</v>
      </c>
      <c r="E215" s="4"/>
      <c r="F215" s="4" t="s">
        <v>418</v>
      </c>
      <c r="G215" s="25">
        <v>489</v>
      </c>
      <c r="H215" s="74"/>
      <c r="I215" s="4">
        <f>G215-G215*16%</f>
        <v>410.76</v>
      </c>
      <c r="J215" s="21">
        <f t="shared" si="22"/>
        <v>733.5</v>
      </c>
      <c r="K215" s="141"/>
      <c r="L215" s="1">
        <f t="shared" si="23"/>
        <v>0</v>
      </c>
      <c r="N215" s="1">
        <v>0.24</v>
      </c>
      <c r="O215" s="1">
        <v>1.4999999999999999E-2</v>
      </c>
      <c r="P215" s="1">
        <v>0.19</v>
      </c>
      <c r="Q215" s="1">
        <v>6.8400000000000004E-4</v>
      </c>
      <c r="R215" s="146" t="s">
        <v>1096</v>
      </c>
    </row>
    <row r="216" spans="1:18" s="19" customFormat="1" ht="84" customHeight="1" x14ac:dyDescent="0.2">
      <c r="A216" s="44">
        <v>1910</v>
      </c>
      <c r="B216" s="3">
        <v>4680019280127</v>
      </c>
      <c r="C216" s="4" t="s">
        <v>393</v>
      </c>
      <c r="D216" s="5">
        <v>50</v>
      </c>
      <c r="E216" s="4"/>
      <c r="F216" s="4" t="s">
        <v>394</v>
      </c>
      <c r="G216" s="6">
        <v>489</v>
      </c>
      <c r="H216" s="74">
        <v>391.2</v>
      </c>
      <c r="I216" s="152">
        <f>H216-H216*16%</f>
        <v>328.608</v>
      </c>
      <c r="J216" s="21">
        <f t="shared" si="22"/>
        <v>733.5</v>
      </c>
      <c r="K216" s="141"/>
      <c r="L216" s="1">
        <f t="shared" si="23"/>
        <v>0</v>
      </c>
      <c r="M216" s="135" t="s">
        <v>818</v>
      </c>
      <c r="N216" s="1">
        <v>0.24</v>
      </c>
      <c r="O216" s="1">
        <v>1.4999999999999999E-2</v>
      </c>
      <c r="P216" s="1">
        <v>0.19</v>
      </c>
      <c r="Q216" s="1">
        <v>6.8400000000000004E-4</v>
      </c>
      <c r="R216" s="146" t="s">
        <v>1097</v>
      </c>
    </row>
    <row r="217" spans="1:18" ht="58.5" customHeight="1" collapsed="1" x14ac:dyDescent="0.2">
      <c r="A217" s="8">
        <v>1923</v>
      </c>
      <c r="B217" s="3">
        <v>4630027293534</v>
      </c>
      <c r="C217" s="10" t="s">
        <v>615</v>
      </c>
      <c r="D217" s="5"/>
      <c r="E217" s="4"/>
      <c r="F217" s="4" t="s">
        <v>303</v>
      </c>
      <c r="G217" s="6">
        <v>489</v>
      </c>
      <c r="H217" s="74">
        <v>391.2</v>
      </c>
      <c r="I217" s="152">
        <f>H217-H217*16%</f>
        <v>328.608</v>
      </c>
      <c r="J217" s="21">
        <f t="shared" si="22"/>
        <v>733.5</v>
      </c>
      <c r="K217" s="141"/>
      <c r="L217" s="1">
        <f t="shared" si="23"/>
        <v>0</v>
      </c>
      <c r="M217" s="135" t="s">
        <v>818</v>
      </c>
      <c r="N217" s="1">
        <v>0.24</v>
      </c>
      <c r="O217" s="1">
        <v>1.4999999999999999E-2</v>
      </c>
      <c r="P217" s="1">
        <v>0.19</v>
      </c>
      <c r="Q217" s="1">
        <v>6.8400000000000004E-4</v>
      </c>
      <c r="R217" s="147" t="s">
        <v>1372</v>
      </c>
    </row>
    <row r="218" spans="1:18" s="19" customFormat="1" ht="61.5" customHeight="1" x14ac:dyDescent="0.2">
      <c r="A218" s="29">
        <v>3048</v>
      </c>
      <c r="B218" s="3">
        <v>4630027292797</v>
      </c>
      <c r="C218" s="10" t="s">
        <v>403</v>
      </c>
      <c r="D218" s="5">
        <v>50</v>
      </c>
      <c r="E218" s="4"/>
      <c r="F218" s="4" t="s">
        <v>404</v>
      </c>
      <c r="G218" s="6">
        <v>489</v>
      </c>
      <c r="H218" s="74">
        <v>415.65</v>
      </c>
      <c r="I218" s="152">
        <f>H218-H218*16%</f>
        <v>349.14599999999996</v>
      </c>
      <c r="J218" s="21">
        <f t="shared" si="22"/>
        <v>733.5</v>
      </c>
      <c r="K218" s="141"/>
      <c r="L218" s="1">
        <f t="shared" si="23"/>
        <v>0</v>
      </c>
      <c r="M218" s="135" t="s">
        <v>818</v>
      </c>
      <c r="N218" s="1">
        <v>0.24</v>
      </c>
      <c r="O218" s="1">
        <v>1.4999999999999999E-2</v>
      </c>
      <c r="P218" s="1">
        <v>0.185</v>
      </c>
      <c r="Q218" s="1">
        <v>6.6600000000000003E-4</v>
      </c>
      <c r="R218" s="146" t="s">
        <v>1098</v>
      </c>
    </row>
    <row r="219" spans="1:18" s="1" customFormat="1" ht="84" customHeight="1" x14ac:dyDescent="0.2">
      <c r="A219" s="8">
        <v>2872</v>
      </c>
      <c r="B219" s="3">
        <v>4680019286181</v>
      </c>
      <c r="C219" s="10" t="s">
        <v>141</v>
      </c>
      <c r="D219" s="5">
        <v>48</v>
      </c>
      <c r="E219" s="4"/>
      <c r="F219" s="4" t="s">
        <v>142</v>
      </c>
      <c r="G219" s="6">
        <v>489</v>
      </c>
      <c r="H219" s="74">
        <v>391.2</v>
      </c>
      <c r="I219" s="152">
        <f>H219-H219*16%</f>
        <v>328.608</v>
      </c>
      <c r="J219" s="21">
        <f t="shared" si="22"/>
        <v>733.5</v>
      </c>
      <c r="K219" s="141"/>
      <c r="L219" s="1">
        <f t="shared" si="23"/>
        <v>0</v>
      </c>
      <c r="M219" s="135" t="s">
        <v>818</v>
      </c>
      <c r="N219" s="1">
        <v>0.19</v>
      </c>
      <c r="O219" s="1">
        <v>1.4999999999999999E-2</v>
      </c>
      <c r="P219" s="1">
        <v>0.24</v>
      </c>
      <c r="Q219" s="1">
        <v>6.8400000000000004E-4</v>
      </c>
      <c r="R219" s="146" t="s">
        <v>1099</v>
      </c>
    </row>
    <row r="220" spans="1:18" s="19" customFormat="1" ht="84" customHeight="1" x14ac:dyDescent="0.2">
      <c r="A220" s="8">
        <v>3184</v>
      </c>
      <c r="B220" s="3">
        <v>4630027293657</v>
      </c>
      <c r="C220" s="10" t="s">
        <v>388</v>
      </c>
      <c r="D220" s="5">
        <v>48</v>
      </c>
      <c r="E220" s="4"/>
      <c r="F220" s="4" t="s">
        <v>389</v>
      </c>
      <c r="G220" s="6">
        <v>489</v>
      </c>
      <c r="H220" s="74"/>
      <c r="I220" s="4">
        <f>G220-G220*16%</f>
        <v>410.76</v>
      </c>
      <c r="J220" s="21">
        <f t="shared" si="22"/>
        <v>733.5</v>
      </c>
      <c r="K220" s="141"/>
      <c r="L220" s="1">
        <f t="shared" si="23"/>
        <v>0</v>
      </c>
      <c r="M220" s="51"/>
      <c r="N220" s="1">
        <v>0.19</v>
      </c>
      <c r="O220" s="1">
        <v>1.4999999999999999E-2</v>
      </c>
      <c r="P220" s="1">
        <v>0.24</v>
      </c>
      <c r="Q220" s="1">
        <v>6.8400000000000004E-4</v>
      </c>
      <c r="R220" s="146" t="s">
        <v>1100</v>
      </c>
    </row>
    <row r="221" spans="1:18" s="1" customFormat="1" ht="84" customHeight="1" x14ac:dyDescent="0.2">
      <c r="A221" s="29">
        <v>2808</v>
      </c>
      <c r="B221" s="3">
        <v>4680019285917</v>
      </c>
      <c r="C221" s="10" t="s">
        <v>219</v>
      </c>
      <c r="D221" s="5">
        <v>24</v>
      </c>
      <c r="E221" s="4"/>
      <c r="F221" s="4" t="s">
        <v>218</v>
      </c>
      <c r="G221" s="7">
        <v>1099</v>
      </c>
      <c r="H221" s="74">
        <v>714.35</v>
      </c>
      <c r="I221" s="152">
        <f>H221-H221*16%</f>
        <v>600.05399999999997</v>
      </c>
      <c r="J221" s="21">
        <f t="shared" si="22"/>
        <v>1648.5</v>
      </c>
      <c r="K221" s="141"/>
      <c r="L221" s="1">
        <f t="shared" si="23"/>
        <v>0</v>
      </c>
      <c r="M221" s="135" t="s">
        <v>818</v>
      </c>
      <c r="N221" s="1">
        <v>0.22</v>
      </c>
      <c r="O221" s="1">
        <v>3.5000000000000003E-2</v>
      </c>
      <c r="P221" s="1">
        <v>0.16500000000000001</v>
      </c>
      <c r="Q221" s="1">
        <v>1.271E-3</v>
      </c>
      <c r="R221" s="146" t="s">
        <v>1101</v>
      </c>
    </row>
    <row r="222" spans="1:18" s="1" customFormat="1" ht="84" customHeight="1" x14ac:dyDescent="0.2">
      <c r="A222" s="29">
        <v>2808</v>
      </c>
      <c r="B222" s="3">
        <v>4680019285900</v>
      </c>
      <c r="C222" s="4" t="s">
        <v>217</v>
      </c>
      <c r="D222" s="5">
        <v>24</v>
      </c>
      <c r="E222" s="4"/>
      <c r="F222" s="4" t="s">
        <v>218</v>
      </c>
      <c r="G222" s="7">
        <v>1099</v>
      </c>
      <c r="H222" s="74">
        <v>714.35</v>
      </c>
      <c r="I222" s="152">
        <f>H222-H222*16%</f>
        <v>600.05399999999997</v>
      </c>
      <c r="J222" s="21">
        <f t="shared" si="22"/>
        <v>1648.5</v>
      </c>
      <c r="K222" s="141"/>
      <c r="L222" s="1">
        <f t="shared" si="23"/>
        <v>0</v>
      </c>
      <c r="M222" s="135" t="s">
        <v>818</v>
      </c>
      <c r="N222" s="1">
        <v>0.22</v>
      </c>
      <c r="O222" s="1">
        <v>3.5000000000000003E-2</v>
      </c>
      <c r="P222" s="1">
        <v>0.16500000000000001</v>
      </c>
      <c r="Q222" s="1">
        <v>1.271E-3</v>
      </c>
      <c r="R222" s="146" t="s">
        <v>1102</v>
      </c>
    </row>
    <row r="223" spans="1:18" s="1" customFormat="1" ht="84" customHeight="1" x14ac:dyDescent="0.2">
      <c r="A223" s="29">
        <v>2890</v>
      </c>
      <c r="B223" s="103">
        <v>4680019286310</v>
      </c>
      <c r="C223" s="84" t="s">
        <v>262</v>
      </c>
      <c r="D223" s="104">
        <v>48</v>
      </c>
      <c r="E223" s="84"/>
      <c r="F223" s="84" t="s">
        <v>263</v>
      </c>
      <c r="G223" s="86">
        <v>489</v>
      </c>
      <c r="H223" s="74">
        <v>391.2</v>
      </c>
      <c r="I223" s="152">
        <f>H223-H223*16%</f>
        <v>328.608</v>
      </c>
      <c r="J223" s="44">
        <f t="shared" si="22"/>
        <v>733.5</v>
      </c>
      <c r="K223" s="141"/>
      <c r="L223" s="1">
        <f t="shared" si="23"/>
        <v>0</v>
      </c>
      <c r="M223" s="135" t="s">
        <v>818</v>
      </c>
      <c r="N223" s="1">
        <v>0.24</v>
      </c>
      <c r="O223" s="1">
        <v>1.4999999999999999E-2</v>
      </c>
      <c r="P223" s="1">
        <v>0.185</v>
      </c>
      <c r="Q223" s="1">
        <v>6.6600000000000003E-4</v>
      </c>
      <c r="R223" s="146" t="s">
        <v>1103</v>
      </c>
    </row>
    <row r="224" spans="1:18" ht="21.95" customHeight="1" collapsed="1" x14ac:dyDescent="0.2">
      <c r="A224" s="97"/>
      <c r="B224" s="97"/>
      <c r="C224" s="97" t="s">
        <v>108</v>
      </c>
      <c r="D224" s="97"/>
      <c r="E224" s="97"/>
      <c r="F224" s="97"/>
      <c r="G224" s="97"/>
      <c r="H224" s="74"/>
      <c r="I224" s="4">
        <f>G224-G224*16%</f>
        <v>0</v>
      </c>
      <c r="J224" s="97"/>
      <c r="K224" s="141"/>
      <c r="L224" s="1">
        <f t="shared" si="23"/>
        <v>0</v>
      </c>
      <c r="M224" s="51"/>
      <c r="N224" s="1"/>
      <c r="O224" s="1"/>
      <c r="P224" s="1"/>
      <c r="Q224" s="1"/>
      <c r="R224" s="146"/>
    </row>
    <row r="225" spans="1:18" s="1" customFormat="1" ht="84.75" customHeight="1" x14ac:dyDescent="0.2">
      <c r="A225" s="114">
        <v>1947</v>
      </c>
      <c r="B225" s="120">
        <v>9785490002802</v>
      </c>
      <c r="C225" s="121" t="s">
        <v>234</v>
      </c>
      <c r="D225" s="122">
        <v>36</v>
      </c>
      <c r="E225" s="121"/>
      <c r="F225" s="121" t="s">
        <v>235</v>
      </c>
      <c r="G225" s="123">
        <v>438.57</v>
      </c>
      <c r="H225" s="74"/>
      <c r="I225" s="4">
        <f>G225-G225*16%</f>
        <v>368.39879999999999</v>
      </c>
      <c r="J225" s="118">
        <f>G225*1.5</f>
        <v>657.85500000000002</v>
      </c>
      <c r="K225" s="141"/>
      <c r="L225" s="1">
        <f t="shared" si="23"/>
        <v>0</v>
      </c>
      <c r="M225" s="51"/>
      <c r="N225" s="1">
        <v>0.19</v>
      </c>
      <c r="O225" s="1">
        <v>0.02</v>
      </c>
      <c r="P225" s="1">
        <v>0.23499999999999999</v>
      </c>
      <c r="Q225" s="1">
        <v>8.9300000000000002E-4</v>
      </c>
      <c r="R225" s="146" t="s">
        <v>1104</v>
      </c>
    </row>
    <row r="226" spans="1:18" ht="21.95" customHeight="1" collapsed="1" x14ac:dyDescent="0.2">
      <c r="A226" s="97"/>
      <c r="B226" s="97"/>
      <c r="C226" s="97" t="s">
        <v>24</v>
      </c>
      <c r="D226" s="97"/>
      <c r="E226" s="97"/>
      <c r="F226" s="97"/>
      <c r="G226" s="97"/>
      <c r="H226" s="74"/>
      <c r="I226" s="4">
        <f>G226-G226*16%</f>
        <v>0</v>
      </c>
      <c r="J226" s="97"/>
      <c r="K226" s="141"/>
      <c r="L226" s="1">
        <f t="shared" si="23"/>
        <v>0</v>
      </c>
      <c r="M226" s="51"/>
      <c r="N226" s="1"/>
      <c r="O226" s="1"/>
      <c r="P226" s="1"/>
      <c r="Q226" s="1"/>
      <c r="R226" s="146"/>
    </row>
    <row r="227" spans="1:18" s="19" customFormat="1" ht="84" customHeight="1" x14ac:dyDescent="0.2">
      <c r="A227" s="138">
        <v>2214</v>
      </c>
      <c r="B227" s="101">
        <v>4680019282299</v>
      </c>
      <c r="C227" s="85" t="s">
        <v>25</v>
      </c>
      <c r="D227" s="102">
        <v>72</v>
      </c>
      <c r="E227" s="85"/>
      <c r="F227" s="85" t="s">
        <v>26</v>
      </c>
      <c r="G227" s="87">
        <v>320</v>
      </c>
      <c r="H227" s="74"/>
      <c r="I227" s="4">
        <f>G227-G227*16%</f>
        <v>268.8</v>
      </c>
      <c r="J227" s="96">
        <f>G227*1.5</f>
        <v>480</v>
      </c>
      <c r="K227" s="141"/>
      <c r="L227" s="1">
        <f t="shared" si="23"/>
        <v>0</v>
      </c>
      <c r="N227" s="1">
        <v>0.125</v>
      </c>
      <c r="O227" s="1">
        <v>0.04</v>
      </c>
      <c r="P227" s="1">
        <v>0.125</v>
      </c>
      <c r="Q227" s="1">
        <v>6.2500000000000001E-4</v>
      </c>
      <c r="R227" s="146" t="s">
        <v>1105</v>
      </c>
    </row>
    <row r="228" spans="1:18" s="19" customFormat="1" ht="84" customHeight="1" x14ac:dyDescent="0.2">
      <c r="A228" s="138">
        <v>2246</v>
      </c>
      <c r="B228" s="101">
        <v>4680019281773</v>
      </c>
      <c r="C228" s="85" t="s">
        <v>54</v>
      </c>
      <c r="D228" s="102">
        <v>60</v>
      </c>
      <c r="E228" s="85"/>
      <c r="F228" s="85" t="s">
        <v>55</v>
      </c>
      <c r="G228" s="87">
        <v>384</v>
      </c>
      <c r="H228" s="74"/>
      <c r="I228" s="4">
        <f>G228-G228*16%</f>
        <v>322.56</v>
      </c>
      <c r="J228" s="96">
        <f>G228*1.5</f>
        <v>576</v>
      </c>
      <c r="K228" s="141"/>
      <c r="L228" s="1">
        <f t="shared" si="23"/>
        <v>0</v>
      </c>
      <c r="N228" s="1">
        <v>0.13</v>
      </c>
      <c r="O228" s="1">
        <v>6.5000000000000002E-2</v>
      </c>
      <c r="P228" s="1">
        <v>9.5000000000000001E-2</v>
      </c>
      <c r="Q228" s="1">
        <v>8.03E-4</v>
      </c>
      <c r="R228" s="146" t="s">
        <v>1106</v>
      </c>
    </row>
    <row r="229" spans="1:18" ht="17.25" customHeight="1" collapsed="1" x14ac:dyDescent="0.2">
      <c r="A229" s="97"/>
      <c r="B229" s="97"/>
      <c r="C229" s="97" t="s">
        <v>679</v>
      </c>
      <c r="D229" s="97"/>
      <c r="E229" s="97"/>
      <c r="F229" s="97"/>
      <c r="G229" s="97"/>
      <c r="H229" s="74"/>
      <c r="I229" s="4">
        <f>G229-G229*16%</f>
        <v>0</v>
      </c>
      <c r="J229" s="97"/>
      <c r="K229" s="141"/>
      <c r="L229" s="1">
        <f t="shared" si="23"/>
        <v>0</v>
      </c>
      <c r="M229" s="51"/>
      <c r="N229" s="1"/>
      <c r="O229" s="1"/>
      <c r="P229" s="1"/>
      <c r="Q229" s="1"/>
      <c r="R229" s="146"/>
    </row>
    <row r="230" spans="1:18" s="19" customFormat="1" ht="84" customHeight="1" x14ac:dyDescent="0.2">
      <c r="A230" s="105">
        <v>3303</v>
      </c>
      <c r="B230" s="101">
        <v>4630027295064</v>
      </c>
      <c r="C230" s="85" t="s">
        <v>665</v>
      </c>
      <c r="D230" s="102">
        <v>84</v>
      </c>
      <c r="E230" s="85"/>
      <c r="F230" s="85" t="s">
        <v>666</v>
      </c>
      <c r="G230" s="87">
        <v>459</v>
      </c>
      <c r="H230" s="74">
        <v>390.15</v>
      </c>
      <c r="I230" s="152">
        <f>H230-H230*16%</f>
        <v>327.726</v>
      </c>
      <c r="J230" s="96">
        <f t="shared" ref="J230:J239" si="24">G230*1.5</f>
        <v>688.5</v>
      </c>
      <c r="K230" s="141"/>
      <c r="L230" s="1">
        <f t="shared" si="23"/>
        <v>0</v>
      </c>
      <c r="M230" s="135" t="s">
        <v>818</v>
      </c>
      <c r="N230" s="1">
        <v>0.14799999999999999</v>
      </c>
      <c r="O230" s="1">
        <v>2.4E-2</v>
      </c>
      <c r="P230" s="1">
        <v>0.151</v>
      </c>
      <c r="Q230" s="1">
        <v>5.3600000000000002E-4</v>
      </c>
      <c r="R230" s="146" t="s">
        <v>1107</v>
      </c>
    </row>
    <row r="231" spans="1:18" s="19" customFormat="1" ht="84" customHeight="1" x14ac:dyDescent="0.2">
      <c r="A231" s="64">
        <v>3303</v>
      </c>
      <c r="B231" s="3">
        <v>4630027295071</v>
      </c>
      <c r="C231" s="4" t="s">
        <v>667</v>
      </c>
      <c r="D231" s="5">
        <v>84</v>
      </c>
      <c r="E231" s="4"/>
      <c r="F231" s="4" t="s">
        <v>666</v>
      </c>
      <c r="G231" s="6">
        <v>459</v>
      </c>
      <c r="H231" s="74">
        <v>390.15</v>
      </c>
      <c r="I231" s="152">
        <f>H231-H231*16%</f>
        <v>327.726</v>
      </c>
      <c r="J231" s="21">
        <f t="shared" si="24"/>
        <v>688.5</v>
      </c>
      <c r="K231" s="141"/>
      <c r="L231" s="1">
        <f t="shared" si="23"/>
        <v>0</v>
      </c>
      <c r="M231" s="135" t="s">
        <v>818</v>
      </c>
      <c r="N231" s="1">
        <v>0.14799999999999999</v>
      </c>
      <c r="O231" s="1">
        <v>2.4E-2</v>
      </c>
      <c r="P231" s="1">
        <v>0.151</v>
      </c>
      <c r="Q231" s="1">
        <v>5.3600000000000002E-4</v>
      </c>
      <c r="R231" s="146" t="s">
        <v>1108</v>
      </c>
    </row>
    <row r="232" spans="1:18" s="19" customFormat="1" ht="84" customHeight="1" x14ac:dyDescent="0.2">
      <c r="A232" s="64" t="s">
        <v>668</v>
      </c>
      <c r="B232" s="3">
        <v>4630027295088</v>
      </c>
      <c r="C232" s="4" t="s">
        <v>669</v>
      </c>
      <c r="D232" s="5">
        <v>84</v>
      </c>
      <c r="E232" s="4"/>
      <c r="F232" s="4" t="s">
        <v>666</v>
      </c>
      <c r="G232" s="6">
        <v>459</v>
      </c>
      <c r="H232" s="74">
        <v>390.15</v>
      </c>
      <c r="I232" s="152">
        <f>H232-H232*16%</f>
        <v>327.726</v>
      </c>
      <c r="J232" s="21">
        <f t="shared" si="24"/>
        <v>688.5</v>
      </c>
      <c r="K232" s="141"/>
      <c r="L232" s="1">
        <f t="shared" si="23"/>
        <v>0</v>
      </c>
      <c r="M232" s="135" t="s">
        <v>818</v>
      </c>
      <c r="N232" s="1">
        <v>0.14799999999999999</v>
      </c>
      <c r="O232" s="1">
        <v>2.4E-2</v>
      </c>
      <c r="P232" s="1">
        <v>0.151</v>
      </c>
      <c r="Q232" s="1">
        <v>5.3600000000000002E-4</v>
      </c>
      <c r="R232" s="146" t="s">
        <v>1109</v>
      </c>
    </row>
    <row r="233" spans="1:18" s="19" customFormat="1" ht="84" customHeight="1" x14ac:dyDescent="0.2">
      <c r="A233" s="52">
        <v>2431</v>
      </c>
      <c r="B233" s="3">
        <v>4630027292872</v>
      </c>
      <c r="C233" s="4" t="s">
        <v>620</v>
      </c>
      <c r="D233" s="5">
        <v>50</v>
      </c>
      <c r="E233" s="4"/>
      <c r="F233" s="4" t="s">
        <v>619</v>
      </c>
      <c r="G233" s="6">
        <v>558</v>
      </c>
      <c r="H233" s="74">
        <v>474.3</v>
      </c>
      <c r="I233" s="152">
        <f>H233-H233*16%</f>
        <v>398.41200000000003</v>
      </c>
      <c r="J233" s="21">
        <f t="shared" si="24"/>
        <v>837</v>
      </c>
      <c r="K233" s="141"/>
      <c r="L233" s="1">
        <f t="shared" si="23"/>
        <v>0</v>
      </c>
      <c r="M233" s="135" t="s">
        <v>818</v>
      </c>
      <c r="N233" s="1">
        <v>0.15</v>
      </c>
      <c r="O233" s="1">
        <v>0.04</v>
      </c>
      <c r="P233" s="1">
        <v>0.16500000000000001</v>
      </c>
      <c r="Q233" s="1">
        <v>9.8999999999999999E-4</v>
      </c>
      <c r="R233" s="146" t="s">
        <v>1110</v>
      </c>
    </row>
    <row r="234" spans="1:18" s="19" customFormat="1" ht="84" customHeight="1" x14ac:dyDescent="0.2">
      <c r="A234" s="52">
        <v>2431</v>
      </c>
      <c r="B234" s="3">
        <v>4630027292889</v>
      </c>
      <c r="C234" s="4" t="s">
        <v>618</v>
      </c>
      <c r="D234" s="5">
        <v>50</v>
      </c>
      <c r="E234" s="4"/>
      <c r="F234" s="4" t="s">
        <v>619</v>
      </c>
      <c r="G234" s="6">
        <v>558</v>
      </c>
      <c r="H234" s="74">
        <v>474.3</v>
      </c>
      <c r="I234" s="152">
        <f>H234-H234*16%</f>
        <v>398.41200000000003</v>
      </c>
      <c r="J234" s="21">
        <f t="shared" si="24"/>
        <v>837</v>
      </c>
      <c r="K234" s="141"/>
      <c r="L234" s="1">
        <f t="shared" si="23"/>
        <v>0</v>
      </c>
      <c r="M234" s="135" t="s">
        <v>818</v>
      </c>
      <c r="N234" s="1">
        <v>0.15</v>
      </c>
      <c r="O234" s="1">
        <v>0.04</v>
      </c>
      <c r="P234" s="1">
        <v>0.16500000000000001</v>
      </c>
      <c r="Q234" s="1">
        <v>9.8999999999999999E-4</v>
      </c>
      <c r="R234" s="146" t="s">
        <v>1111</v>
      </c>
    </row>
    <row r="235" spans="1:18" s="19" customFormat="1" ht="84" customHeight="1" x14ac:dyDescent="0.2">
      <c r="A235" s="35">
        <v>2331</v>
      </c>
      <c r="B235" s="3">
        <v>4630027294470</v>
      </c>
      <c r="C235" s="10" t="s">
        <v>529</v>
      </c>
      <c r="D235" s="5">
        <v>100</v>
      </c>
      <c r="E235" s="4"/>
      <c r="F235" s="10" t="s">
        <v>530</v>
      </c>
      <c r="G235" s="37">
        <v>296</v>
      </c>
      <c r="H235" s="74">
        <v>251.6</v>
      </c>
      <c r="I235" s="152">
        <f>H235-H235*16%</f>
        <v>211.34399999999999</v>
      </c>
      <c r="J235" s="21">
        <f t="shared" si="24"/>
        <v>444</v>
      </c>
      <c r="K235" s="141"/>
      <c r="L235" s="1">
        <f t="shared" si="23"/>
        <v>0</v>
      </c>
      <c r="M235" s="135" t="s">
        <v>818</v>
      </c>
      <c r="N235" s="1">
        <v>0.14499999999999999</v>
      </c>
      <c r="O235" s="1">
        <v>0.03</v>
      </c>
      <c r="P235" s="1">
        <v>0.14499999999999999</v>
      </c>
      <c r="Q235" s="1">
        <v>6.3100000000000005E-4</v>
      </c>
      <c r="R235" s="146" t="s">
        <v>1112</v>
      </c>
    </row>
    <row r="236" spans="1:18" s="19" customFormat="1" ht="84" customHeight="1" x14ac:dyDescent="0.2">
      <c r="A236" s="35">
        <v>2331</v>
      </c>
      <c r="B236" s="3">
        <v>4630027294487</v>
      </c>
      <c r="C236" s="36" t="s">
        <v>431</v>
      </c>
      <c r="D236" s="5">
        <v>100</v>
      </c>
      <c r="E236" s="4"/>
      <c r="F236" s="36" t="s">
        <v>432</v>
      </c>
      <c r="G236" s="37">
        <v>296</v>
      </c>
      <c r="H236" s="74">
        <v>251.6</v>
      </c>
      <c r="I236" s="152">
        <f>H236-H236*16%</f>
        <v>211.34399999999999</v>
      </c>
      <c r="J236" s="21">
        <f t="shared" si="24"/>
        <v>444</v>
      </c>
      <c r="K236" s="141"/>
      <c r="L236" s="1">
        <f t="shared" si="23"/>
        <v>0</v>
      </c>
      <c r="M236" s="135" t="s">
        <v>818</v>
      </c>
      <c r="N236" s="1">
        <v>0.14499999999999999</v>
      </c>
      <c r="O236" s="1">
        <v>0.03</v>
      </c>
      <c r="P236" s="1">
        <v>0.14499999999999999</v>
      </c>
      <c r="Q236" s="1">
        <v>6.3100000000000005E-4</v>
      </c>
      <c r="R236" s="146" t="s">
        <v>1113</v>
      </c>
    </row>
    <row r="237" spans="1:18" s="19" customFormat="1" ht="84" customHeight="1" x14ac:dyDescent="0.2">
      <c r="A237" s="35">
        <v>2331</v>
      </c>
      <c r="B237" s="3">
        <v>4630027294494</v>
      </c>
      <c r="C237" s="4" t="s">
        <v>531</v>
      </c>
      <c r="D237" s="5">
        <v>100</v>
      </c>
      <c r="E237" s="4"/>
      <c r="F237" s="4" t="s">
        <v>532</v>
      </c>
      <c r="G237" s="37">
        <v>296</v>
      </c>
      <c r="H237" s="74">
        <v>251.6</v>
      </c>
      <c r="I237" s="152">
        <f>H237-H237*16%</f>
        <v>211.34399999999999</v>
      </c>
      <c r="J237" s="21">
        <f t="shared" si="24"/>
        <v>444</v>
      </c>
      <c r="K237" s="141"/>
      <c r="L237" s="1">
        <f t="shared" si="23"/>
        <v>0</v>
      </c>
      <c r="M237" s="135" t="s">
        <v>818</v>
      </c>
      <c r="N237" s="1">
        <v>0.14499999999999999</v>
      </c>
      <c r="O237" s="1">
        <v>0.03</v>
      </c>
      <c r="P237" s="1">
        <v>0.14499999999999999</v>
      </c>
      <c r="Q237" s="1">
        <v>6.3100000000000005E-4</v>
      </c>
      <c r="R237" s="146" t="s">
        <v>1114</v>
      </c>
    </row>
    <row r="238" spans="1:18" s="19" customFormat="1" ht="84" customHeight="1" x14ac:dyDescent="0.2">
      <c r="A238" s="58">
        <v>3087</v>
      </c>
      <c r="B238" s="3">
        <v>4630027292568</v>
      </c>
      <c r="C238" s="4" t="s">
        <v>639</v>
      </c>
      <c r="D238" s="5">
        <v>48</v>
      </c>
      <c r="E238" s="4"/>
      <c r="F238" s="4" t="s">
        <v>640</v>
      </c>
      <c r="G238" s="6">
        <v>416</v>
      </c>
      <c r="H238" s="74"/>
      <c r="I238" s="4">
        <f>G238-G238*16%</f>
        <v>349.44</v>
      </c>
      <c r="J238" s="21">
        <f t="shared" si="24"/>
        <v>624</v>
      </c>
      <c r="K238" s="141"/>
      <c r="L238" s="1">
        <f t="shared" si="23"/>
        <v>0</v>
      </c>
      <c r="M238" s="51"/>
      <c r="N238" s="1">
        <v>0.16</v>
      </c>
      <c r="O238" s="1">
        <v>2.5000000000000001E-2</v>
      </c>
      <c r="P238" s="1">
        <v>0.155</v>
      </c>
      <c r="Q238" s="1">
        <v>6.2E-4</v>
      </c>
      <c r="R238" s="146" t="s">
        <v>1115</v>
      </c>
    </row>
    <row r="239" spans="1:18" s="19" customFormat="1" ht="84" customHeight="1" x14ac:dyDescent="0.2">
      <c r="A239" s="76">
        <v>3088</v>
      </c>
      <c r="B239" s="103">
        <v>4630027292575</v>
      </c>
      <c r="C239" s="84" t="s">
        <v>641</v>
      </c>
      <c r="D239" s="104">
        <v>48</v>
      </c>
      <c r="E239" s="84"/>
      <c r="F239" s="84" t="s">
        <v>640</v>
      </c>
      <c r="G239" s="86">
        <v>416</v>
      </c>
      <c r="H239" s="74"/>
      <c r="I239" s="4">
        <f>G239-G239*16%</f>
        <v>349.44</v>
      </c>
      <c r="J239" s="44">
        <f t="shared" si="24"/>
        <v>624</v>
      </c>
      <c r="K239" s="141"/>
      <c r="L239" s="1">
        <f t="shared" si="23"/>
        <v>0</v>
      </c>
      <c r="M239" s="51"/>
      <c r="N239" s="1">
        <v>0.16</v>
      </c>
      <c r="O239" s="1">
        <v>2.5000000000000001E-2</v>
      </c>
      <c r="P239" s="1">
        <v>0.155</v>
      </c>
      <c r="Q239" s="1">
        <v>6.2E-4</v>
      </c>
      <c r="R239" s="146" t="s">
        <v>1116</v>
      </c>
    </row>
    <row r="240" spans="1:18" ht="27" customHeight="1" collapsed="1" x14ac:dyDescent="0.2">
      <c r="A240" s="76"/>
      <c r="B240" s="97"/>
      <c r="C240" s="97" t="s">
        <v>736</v>
      </c>
      <c r="D240" s="97"/>
      <c r="E240" s="97"/>
      <c r="F240" s="97"/>
      <c r="G240" s="97"/>
      <c r="H240" s="74"/>
      <c r="I240" s="4">
        <f>G240-G240*16%</f>
        <v>0</v>
      </c>
      <c r="J240" s="97"/>
      <c r="K240" s="141"/>
      <c r="L240" s="1">
        <f t="shared" si="23"/>
        <v>0</v>
      </c>
      <c r="M240" s="51"/>
      <c r="N240" s="1"/>
      <c r="O240" s="1"/>
      <c r="P240" s="1"/>
      <c r="Q240" s="1"/>
      <c r="R240" s="146"/>
    </row>
    <row r="241" spans="1:18" s="19" customFormat="1" ht="84" customHeight="1" x14ac:dyDescent="0.2">
      <c r="A241" s="76">
        <v>3325</v>
      </c>
      <c r="B241" s="101">
        <v>4630027295095</v>
      </c>
      <c r="C241" s="85" t="s">
        <v>680</v>
      </c>
      <c r="D241" s="102">
        <v>50</v>
      </c>
      <c r="E241" s="85"/>
      <c r="F241" s="85" t="s">
        <v>681</v>
      </c>
      <c r="G241" s="87">
        <v>649</v>
      </c>
      <c r="H241" s="74"/>
      <c r="I241" s="4">
        <f>G241-G241*16%</f>
        <v>545.16</v>
      </c>
      <c r="J241" s="96">
        <f>G241*1.5</f>
        <v>973.5</v>
      </c>
      <c r="K241" s="141"/>
      <c r="L241" s="1">
        <f t="shared" si="23"/>
        <v>0</v>
      </c>
      <c r="M241" s="51"/>
      <c r="N241" s="1">
        <v>0.152</v>
      </c>
      <c r="O241" s="1">
        <v>7.8E-2</v>
      </c>
      <c r="P241" s="1">
        <v>8.1000000000000003E-2</v>
      </c>
      <c r="Q241" s="1">
        <v>9.6000000000000002E-4</v>
      </c>
      <c r="R241" s="146" t="s">
        <v>1117</v>
      </c>
    </row>
    <row r="242" spans="1:18" s="19" customFormat="1" ht="84" customHeight="1" x14ac:dyDescent="0.2">
      <c r="A242" s="76">
        <v>3326</v>
      </c>
      <c r="B242" s="103">
        <v>4630027295101</v>
      </c>
      <c r="C242" s="84" t="s">
        <v>682</v>
      </c>
      <c r="D242" s="104">
        <v>50</v>
      </c>
      <c r="E242" s="84"/>
      <c r="F242" s="84" t="s">
        <v>683</v>
      </c>
      <c r="G242" s="86">
        <v>649</v>
      </c>
      <c r="H242" s="74"/>
      <c r="I242" s="4">
        <f>G242-G242*16%</f>
        <v>545.16</v>
      </c>
      <c r="J242" s="44">
        <f>G242*1.5</f>
        <v>973.5</v>
      </c>
      <c r="K242" s="141"/>
      <c r="L242" s="1">
        <f t="shared" si="23"/>
        <v>0</v>
      </c>
      <c r="M242" s="51"/>
      <c r="N242" s="1">
        <v>0.152</v>
      </c>
      <c r="O242" s="1">
        <v>7.8E-2</v>
      </c>
      <c r="P242" s="1">
        <v>8.1000000000000003E-2</v>
      </c>
      <c r="Q242" s="1">
        <v>9.6000000000000002E-4</v>
      </c>
      <c r="R242" s="146" t="s">
        <v>1118</v>
      </c>
    </row>
    <row r="243" spans="1:18" ht="27" customHeight="1" x14ac:dyDescent="0.2">
      <c r="A243" s="76"/>
      <c r="B243" s="97"/>
      <c r="C243" s="97" t="s">
        <v>831</v>
      </c>
      <c r="D243" s="97"/>
      <c r="E243" s="97"/>
      <c r="F243" s="97"/>
      <c r="G243" s="97"/>
      <c r="H243" s="74"/>
      <c r="I243" s="4">
        <f>G243-G243*16%</f>
        <v>0</v>
      </c>
      <c r="J243" s="44"/>
      <c r="K243" s="141"/>
      <c r="L243" s="1">
        <f t="shared" si="23"/>
        <v>0</v>
      </c>
      <c r="M243" s="51"/>
      <c r="N243" s="1"/>
      <c r="O243" s="1"/>
      <c r="P243" s="1"/>
      <c r="Q243" s="1"/>
      <c r="R243" s="146"/>
    </row>
    <row r="244" spans="1:18" ht="72.75" customHeight="1" x14ac:dyDescent="0.2">
      <c r="A244" s="76">
        <v>1957</v>
      </c>
      <c r="B244" s="3">
        <v>4680019281421</v>
      </c>
      <c r="C244" s="10" t="s">
        <v>870</v>
      </c>
      <c r="D244" s="5">
        <v>180</v>
      </c>
      <c r="E244" s="4"/>
      <c r="F244" s="4" t="s">
        <v>871</v>
      </c>
      <c r="G244" s="6">
        <v>209</v>
      </c>
      <c r="H244" s="151">
        <v>167.2</v>
      </c>
      <c r="I244" s="152">
        <f>H244-H244*16%</f>
        <v>140.44799999999998</v>
      </c>
      <c r="J244" s="96">
        <f t="shared" ref="J244" si="25">G244*1.5</f>
        <v>313.5</v>
      </c>
      <c r="K244" s="141"/>
      <c r="L244" s="1">
        <f t="shared" si="23"/>
        <v>0</v>
      </c>
      <c r="M244" s="135" t="s">
        <v>818</v>
      </c>
      <c r="N244" s="1">
        <v>0.04</v>
      </c>
      <c r="O244" s="1">
        <v>1.4999999999999999E-2</v>
      </c>
      <c r="P244" s="1">
        <v>0.22</v>
      </c>
      <c r="Q244" s="1">
        <v>1.3200000000000001E-4</v>
      </c>
      <c r="R244" s="146"/>
    </row>
    <row r="245" spans="1:18" s="19" customFormat="1" ht="84" customHeight="1" x14ac:dyDescent="0.2">
      <c r="A245" s="76">
        <v>3345</v>
      </c>
      <c r="B245" s="91">
        <v>4630027295354</v>
      </c>
      <c r="C245" s="92" t="s">
        <v>783</v>
      </c>
      <c r="D245" s="93">
        <v>100</v>
      </c>
      <c r="E245" s="94"/>
      <c r="F245" s="94" t="s">
        <v>784</v>
      </c>
      <c r="G245" s="95">
        <v>282</v>
      </c>
      <c r="H245" s="74"/>
      <c r="I245" s="4">
        <f>G245-G245*16%</f>
        <v>236.88</v>
      </c>
      <c r="J245" s="96">
        <f t="shared" ref="J245:J250" si="26">G245*1.5</f>
        <v>423</v>
      </c>
      <c r="K245" s="141"/>
      <c r="L245" s="1">
        <f t="shared" si="23"/>
        <v>0</v>
      </c>
      <c r="M245" s="77"/>
      <c r="N245" s="1">
        <v>4.2999999999999997E-2</v>
      </c>
      <c r="O245" s="1">
        <v>1.9E-2</v>
      </c>
      <c r="P245" s="1">
        <v>0.22700000000000001</v>
      </c>
      <c r="Q245" s="1">
        <v>1.85E-4</v>
      </c>
      <c r="R245" s="146" t="s">
        <v>1119</v>
      </c>
    </row>
    <row r="246" spans="1:18" s="19" customFormat="1" ht="84" customHeight="1" x14ac:dyDescent="0.2">
      <c r="A246" s="76">
        <v>3346</v>
      </c>
      <c r="B246" s="15">
        <v>4630027295361</v>
      </c>
      <c r="C246" s="20" t="s">
        <v>785</v>
      </c>
      <c r="D246" s="17">
        <v>108</v>
      </c>
      <c r="E246" s="16"/>
      <c r="F246" s="16" t="s">
        <v>786</v>
      </c>
      <c r="G246" s="18">
        <v>282</v>
      </c>
      <c r="H246" s="74"/>
      <c r="I246" s="4">
        <f>G246-G246*16%</f>
        <v>236.88</v>
      </c>
      <c r="J246" s="21">
        <f t="shared" si="26"/>
        <v>423</v>
      </c>
      <c r="K246" s="141"/>
      <c r="L246" s="1">
        <f t="shared" si="23"/>
        <v>0</v>
      </c>
      <c r="M246" s="77"/>
      <c r="N246" s="1">
        <v>4.2999999999999997E-2</v>
      </c>
      <c r="O246" s="1">
        <v>1.9E-2</v>
      </c>
      <c r="P246" s="1">
        <v>0.22700000000000001</v>
      </c>
      <c r="Q246" s="1">
        <v>1.85E-4</v>
      </c>
      <c r="R246" s="146" t="s">
        <v>1120</v>
      </c>
    </row>
    <row r="247" spans="1:18" s="19" customFormat="1" ht="84" customHeight="1" x14ac:dyDescent="0.2">
      <c r="A247" s="45">
        <v>1830</v>
      </c>
      <c r="B247" s="3">
        <v>4630027294531</v>
      </c>
      <c r="C247" s="56" t="s">
        <v>579</v>
      </c>
      <c r="D247" s="5">
        <v>108</v>
      </c>
      <c r="E247" s="4"/>
      <c r="F247" s="46" t="s">
        <v>580</v>
      </c>
      <c r="G247" s="6">
        <v>265</v>
      </c>
      <c r="H247" s="74"/>
      <c r="I247" s="4">
        <f>G247-G247*16%</f>
        <v>222.6</v>
      </c>
      <c r="J247" s="21">
        <f t="shared" si="26"/>
        <v>397.5</v>
      </c>
      <c r="K247" s="141"/>
      <c r="L247" s="1">
        <f t="shared" si="23"/>
        <v>0</v>
      </c>
      <c r="M247" s="51"/>
      <c r="N247" s="1">
        <v>0.04</v>
      </c>
      <c r="O247" s="1">
        <v>0.02</v>
      </c>
      <c r="P247" s="1">
        <v>0.22</v>
      </c>
      <c r="Q247" s="1">
        <v>1.76E-4</v>
      </c>
      <c r="R247" s="146" t="s">
        <v>1121</v>
      </c>
    </row>
    <row r="248" spans="1:18" s="19" customFormat="1" ht="84" customHeight="1" x14ac:dyDescent="0.2">
      <c r="A248" s="8">
        <v>3116</v>
      </c>
      <c r="B248" s="3">
        <v>4630027294524</v>
      </c>
      <c r="C248" s="4" t="s">
        <v>571</v>
      </c>
      <c r="D248" s="5">
        <v>108</v>
      </c>
      <c r="E248" s="4"/>
      <c r="F248" s="4" t="s">
        <v>572</v>
      </c>
      <c r="G248" s="6">
        <v>282</v>
      </c>
      <c r="H248" s="74"/>
      <c r="I248" s="4">
        <f>G248-G248*16%</f>
        <v>236.88</v>
      </c>
      <c r="J248" s="21">
        <f t="shared" si="26"/>
        <v>423</v>
      </c>
      <c r="K248" s="141"/>
      <c r="L248" s="1">
        <f t="shared" si="23"/>
        <v>0</v>
      </c>
      <c r="M248" s="75" t="s">
        <v>941</v>
      </c>
      <c r="N248" s="1">
        <v>4.4999999999999998E-2</v>
      </c>
      <c r="O248" s="1">
        <v>1.4999999999999999E-2</v>
      </c>
      <c r="P248" s="1">
        <v>0.22</v>
      </c>
      <c r="Q248" s="1">
        <v>1.4899999999999999E-4</v>
      </c>
      <c r="R248" s="146" t="s">
        <v>1122</v>
      </c>
    </row>
    <row r="249" spans="1:18" s="19" customFormat="1" ht="84" customHeight="1" x14ac:dyDescent="0.2">
      <c r="A249" s="8">
        <v>3117</v>
      </c>
      <c r="B249" s="3">
        <v>4630027294517</v>
      </c>
      <c r="C249" s="4" t="s">
        <v>573</v>
      </c>
      <c r="D249" s="5">
        <v>108</v>
      </c>
      <c r="E249" s="4"/>
      <c r="F249" s="4" t="s">
        <v>574</v>
      </c>
      <c r="G249" s="6">
        <v>282</v>
      </c>
      <c r="H249" s="74"/>
      <c r="I249" s="4">
        <f>G249-G249*16%</f>
        <v>236.88</v>
      </c>
      <c r="J249" s="21">
        <f t="shared" si="26"/>
        <v>423</v>
      </c>
      <c r="K249" s="141"/>
      <c r="L249" s="1">
        <f t="shared" si="23"/>
        <v>0</v>
      </c>
      <c r="M249" s="75" t="s">
        <v>941</v>
      </c>
      <c r="N249" s="1" t="e">
        <v>#N/A</v>
      </c>
      <c r="O249" s="1" t="e">
        <v>#N/A</v>
      </c>
      <c r="P249" s="1" t="e">
        <v>#N/A</v>
      </c>
      <c r="Q249" s="1" t="e">
        <v>#N/A</v>
      </c>
      <c r="R249" s="146" t="s">
        <v>1123</v>
      </c>
    </row>
    <row r="250" spans="1:18" s="19" customFormat="1" ht="41.25" customHeight="1" x14ac:dyDescent="0.2">
      <c r="A250" s="174">
        <v>3115</v>
      </c>
      <c r="B250" s="3">
        <v>4630027294500</v>
      </c>
      <c r="C250" s="176" t="s">
        <v>827</v>
      </c>
      <c r="D250" s="5">
        <v>108</v>
      </c>
      <c r="E250" s="4"/>
      <c r="F250" s="176" t="s">
        <v>828</v>
      </c>
      <c r="G250" s="178">
        <v>282</v>
      </c>
      <c r="H250" s="74"/>
      <c r="I250" s="4">
        <f>G250-G250*16%</f>
        <v>236.88</v>
      </c>
      <c r="J250" s="16">
        <f t="shared" si="26"/>
        <v>423</v>
      </c>
      <c r="K250" s="141"/>
      <c r="L250" s="1">
        <f t="shared" si="23"/>
        <v>0</v>
      </c>
      <c r="M250" s="75" t="s">
        <v>941</v>
      </c>
      <c r="N250" s="1">
        <v>4.4999999999999998E-2</v>
      </c>
      <c r="O250" s="1">
        <v>1.4999999999999999E-2</v>
      </c>
      <c r="P250" s="1">
        <v>0.22</v>
      </c>
      <c r="Q250" s="1">
        <v>1.4899999999999999E-4</v>
      </c>
      <c r="R250" s="146" t="s">
        <v>1124</v>
      </c>
    </row>
    <row r="251" spans="1:18" s="19" customFormat="1" ht="41.25" customHeight="1" x14ac:dyDescent="0.2">
      <c r="A251" s="175"/>
      <c r="B251" s="103">
        <v>4630027294500</v>
      </c>
      <c r="C251" s="177"/>
      <c r="D251" s="104">
        <v>180</v>
      </c>
      <c r="E251" s="84"/>
      <c r="F251" s="177"/>
      <c r="G251" s="179"/>
      <c r="H251" s="74"/>
      <c r="I251" s="4">
        <v>205.86</v>
      </c>
      <c r="J251" s="76">
        <f>G250*1.5</f>
        <v>423</v>
      </c>
      <c r="K251" s="141"/>
      <c r="L251" s="1">
        <f t="shared" si="23"/>
        <v>0</v>
      </c>
      <c r="M251" s="75" t="s">
        <v>941</v>
      </c>
      <c r="N251" s="1">
        <v>4.4999999999999998E-2</v>
      </c>
      <c r="O251" s="1">
        <v>1.4999999999999999E-2</v>
      </c>
      <c r="P251" s="1">
        <v>0.22</v>
      </c>
      <c r="Q251" s="1">
        <v>1.4899999999999999E-4</v>
      </c>
      <c r="R251" s="146" t="s">
        <v>1124</v>
      </c>
    </row>
    <row r="252" spans="1:18" ht="22.5" customHeight="1" collapsed="1" x14ac:dyDescent="0.2">
      <c r="A252" s="97"/>
      <c r="B252" s="97"/>
      <c r="C252" s="97" t="s">
        <v>832</v>
      </c>
      <c r="D252" s="97"/>
      <c r="E252" s="97"/>
      <c r="F252" s="97"/>
      <c r="G252" s="97"/>
      <c r="H252" s="74"/>
      <c r="I252" s="4">
        <f>G252-G252*16%</f>
        <v>0</v>
      </c>
      <c r="J252" s="97"/>
      <c r="K252" s="141"/>
      <c r="L252" s="1">
        <f t="shared" si="23"/>
        <v>0</v>
      </c>
      <c r="M252" s="51"/>
      <c r="N252" s="1"/>
      <c r="O252" s="1"/>
      <c r="P252" s="1"/>
      <c r="Q252" s="1"/>
      <c r="R252" s="146"/>
    </row>
    <row r="253" spans="1:18" s="19" customFormat="1" ht="84" customHeight="1" x14ac:dyDescent="0.2">
      <c r="A253" s="90">
        <v>3335</v>
      </c>
      <c r="B253" s="91">
        <v>4630027295286</v>
      </c>
      <c r="C253" s="92" t="s">
        <v>809</v>
      </c>
      <c r="D253" s="93">
        <v>36</v>
      </c>
      <c r="E253" s="94"/>
      <c r="F253" s="94" t="s">
        <v>811</v>
      </c>
      <c r="G253" s="95">
        <v>598</v>
      </c>
      <c r="H253" s="74"/>
      <c r="I253" s="4">
        <f>G253-G253*16%</f>
        <v>502.32</v>
      </c>
      <c r="J253" s="96">
        <f>G253*1.5</f>
        <v>897</v>
      </c>
      <c r="K253" s="141"/>
      <c r="L253" s="1">
        <f t="shared" si="23"/>
        <v>0</v>
      </c>
      <c r="M253" s="75"/>
      <c r="N253" s="1">
        <v>0.115</v>
      </c>
      <c r="O253" s="1">
        <v>9.5000000000000001E-2</v>
      </c>
      <c r="P253" s="1">
        <v>0.16</v>
      </c>
      <c r="Q253" s="1">
        <v>1.748E-3</v>
      </c>
      <c r="R253" s="146" t="s">
        <v>1125</v>
      </c>
    </row>
    <row r="254" spans="1:18" s="19" customFormat="1" ht="84" customHeight="1" x14ac:dyDescent="0.2">
      <c r="A254" s="8">
        <v>3037</v>
      </c>
      <c r="B254" s="3">
        <v>4630027292629</v>
      </c>
      <c r="C254" s="10" t="s">
        <v>413</v>
      </c>
      <c r="D254" s="5">
        <v>36</v>
      </c>
      <c r="E254" s="4"/>
      <c r="F254" s="4" t="s">
        <v>414</v>
      </c>
      <c r="G254" s="6">
        <v>598</v>
      </c>
      <c r="H254" s="74"/>
      <c r="I254" s="4">
        <f>G254-G254*16%</f>
        <v>502.32</v>
      </c>
      <c r="J254" s="21">
        <f>G254*1.5</f>
        <v>897</v>
      </c>
      <c r="K254" s="141"/>
      <c r="L254" s="1">
        <f t="shared" si="23"/>
        <v>0</v>
      </c>
      <c r="M254" s="51"/>
      <c r="N254" s="1">
        <v>0.115</v>
      </c>
      <c r="O254" s="1">
        <v>9.5000000000000001E-2</v>
      </c>
      <c r="P254" s="1">
        <v>0.19</v>
      </c>
      <c r="Q254" s="1">
        <v>2.0760000000000002E-3</v>
      </c>
      <c r="R254" s="146" t="s">
        <v>1126</v>
      </c>
    </row>
    <row r="255" spans="1:18" s="19" customFormat="1" ht="84" customHeight="1" x14ac:dyDescent="0.2">
      <c r="A255" s="8">
        <v>3038</v>
      </c>
      <c r="B255" s="3">
        <v>4630027292636</v>
      </c>
      <c r="C255" s="10" t="s">
        <v>415</v>
      </c>
      <c r="D255" s="5">
        <v>36</v>
      </c>
      <c r="E255" s="4"/>
      <c r="F255" s="4" t="s">
        <v>416</v>
      </c>
      <c r="G255" s="6">
        <v>598</v>
      </c>
      <c r="H255" s="74"/>
      <c r="I255" s="4">
        <f>G255-G255*16%</f>
        <v>502.32</v>
      </c>
      <c r="J255" s="21">
        <f>G255*1.5</f>
        <v>897</v>
      </c>
      <c r="K255" s="141"/>
      <c r="L255" s="1">
        <f t="shared" si="23"/>
        <v>0</v>
      </c>
      <c r="M255" s="51"/>
      <c r="N255" s="1">
        <v>0.115</v>
      </c>
      <c r="O255" s="1">
        <v>9.5000000000000001E-2</v>
      </c>
      <c r="P255" s="1">
        <v>0.17</v>
      </c>
      <c r="Q255" s="1">
        <v>1.8569999999999999E-3</v>
      </c>
      <c r="R255" s="146" t="s">
        <v>1127</v>
      </c>
    </row>
    <row r="256" spans="1:18" s="19" customFormat="1" ht="84" customHeight="1" x14ac:dyDescent="0.2">
      <c r="A256" s="8">
        <v>2974</v>
      </c>
      <c r="B256" s="15">
        <v>4630027292599</v>
      </c>
      <c r="C256" s="20" t="s">
        <v>336</v>
      </c>
      <c r="D256" s="17">
        <v>24</v>
      </c>
      <c r="E256" s="16"/>
      <c r="F256" s="20" t="s">
        <v>337</v>
      </c>
      <c r="G256" s="24">
        <v>1199</v>
      </c>
      <c r="H256" s="74">
        <v>719.4</v>
      </c>
      <c r="I256" s="152">
        <f>H256-H256*16%</f>
        <v>604.29599999999994</v>
      </c>
      <c r="J256" s="21">
        <f>G256*1.5</f>
        <v>1798.5</v>
      </c>
      <c r="K256" s="141"/>
      <c r="L256" s="1">
        <f t="shared" si="23"/>
        <v>0</v>
      </c>
      <c r="M256" s="135" t="s">
        <v>818</v>
      </c>
      <c r="N256" s="1">
        <v>0.13</v>
      </c>
      <c r="O256" s="1">
        <v>0.115</v>
      </c>
      <c r="P256" s="1">
        <v>0.22</v>
      </c>
      <c r="Q256" s="1">
        <v>3.2889999999999998E-3</v>
      </c>
      <c r="R256" s="146" t="s">
        <v>1128</v>
      </c>
    </row>
    <row r="257" spans="1:18" s="19" customFormat="1" ht="77.25" customHeight="1" x14ac:dyDescent="0.2">
      <c r="A257" s="82">
        <v>3118</v>
      </c>
      <c r="B257" s="103">
        <v>4630027293053</v>
      </c>
      <c r="C257" s="84" t="s">
        <v>469</v>
      </c>
      <c r="D257" s="104">
        <v>24</v>
      </c>
      <c r="E257" s="84"/>
      <c r="F257" s="84" t="s">
        <v>470</v>
      </c>
      <c r="G257" s="86">
        <v>899</v>
      </c>
      <c r="H257" s="74">
        <v>550</v>
      </c>
      <c r="I257" s="152">
        <f>H257-H257*16%</f>
        <v>462</v>
      </c>
      <c r="J257" s="44">
        <f>G257*1.5</f>
        <v>1348.5</v>
      </c>
      <c r="K257" s="141"/>
      <c r="L257" s="1">
        <f t="shared" si="23"/>
        <v>0</v>
      </c>
      <c r="M257" s="135" t="s">
        <v>818</v>
      </c>
      <c r="N257" s="1">
        <v>0.1</v>
      </c>
      <c r="O257" s="1">
        <v>5.5E-2</v>
      </c>
      <c r="P257" s="1">
        <v>0.19</v>
      </c>
      <c r="Q257" s="1">
        <v>1.0449999999999999E-3</v>
      </c>
      <c r="R257" s="146" t="s">
        <v>1129</v>
      </c>
    </row>
    <row r="258" spans="1:18" ht="22.5" customHeight="1" collapsed="1" x14ac:dyDescent="0.2">
      <c r="A258" s="97"/>
      <c r="B258" s="97"/>
      <c r="C258" s="97" t="s">
        <v>833</v>
      </c>
      <c r="D258" s="97"/>
      <c r="E258" s="97"/>
      <c r="F258" s="97"/>
      <c r="G258" s="97"/>
      <c r="H258" s="74"/>
      <c r="I258" s="4">
        <f>G258-G258*16%</f>
        <v>0</v>
      </c>
      <c r="J258" s="97"/>
      <c r="K258" s="141"/>
      <c r="L258" s="1">
        <f t="shared" si="23"/>
        <v>0</v>
      </c>
      <c r="M258" s="51"/>
      <c r="N258" s="1"/>
      <c r="O258" s="1"/>
      <c r="P258" s="1"/>
      <c r="Q258" s="1"/>
      <c r="R258" s="146"/>
    </row>
    <row r="259" spans="1:18" s="1" customFormat="1" ht="84" customHeight="1" x14ac:dyDescent="0.2">
      <c r="A259" s="8">
        <v>2962</v>
      </c>
      <c r="B259" s="3">
        <v>4680019286419</v>
      </c>
      <c r="C259" s="10" t="s">
        <v>297</v>
      </c>
      <c r="D259" s="5">
        <v>24</v>
      </c>
      <c r="E259" s="4"/>
      <c r="F259" s="4" t="s">
        <v>298</v>
      </c>
      <c r="G259" s="6">
        <v>949</v>
      </c>
      <c r="H259" s="74"/>
      <c r="I259" s="4">
        <f>G259-G259*16%</f>
        <v>797.16</v>
      </c>
      <c r="J259" s="21">
        <f>G259*1.5</f>
        <v>1423.5</v>
      </c>
      <c r="K259" s="141"/>
      <c r="L259" s="1">
        <f t="shared" si="23"/>
        <v>0</v>
      </c>
      <c r="N259" s="1">
        <v>0.13500000000000001</v>
      </c>
      <c r="O259" s="1">
        <v>0.09</v>
      </c>
      <c r="P259" s="1">
        <v>0.16</v>
      </c>
      <c r="Q259" s="1">
        <v>1.944E-3</v>
      </c>
      <c r="R259" s="146" t="s">
        <v>1130</v>
      </c>
    </row>
    <row r="260" spans="1:18" s="19" customFormat="1" ht="84" customHeight="1" x14ac:dyDescent="0.2">
      <c r="A260" s="8">
        <v>2835</v>
      </c>
      <c r="B260" s="15">
        <v>4680019285924</v>
      </c>
      <c r="C260" s="20" t="s">
        <v>315</v>
      </c>
      <c r="D260" s="17">
        <v>24</v>
      </c>
      <c r="E260" s="16"/>
      <c r="F260" s="16" t="s">
        <v>316</v>
      </c>
      <c r="G260" s="18">
        <v>997</v>
      </c>
      <c r="H260" s="74">
        <v>799</v>
      </c>
      <c r="I260" s="152">
        <f>H260-H260*16%</f>
        <v>671.16</v>
      </c>
      <c r="J260" s="21">
        <f>G260*1.5</f>
        <v>1495.5</v>
      </c>
      <c r="K260" s="141"/>
      <c r="L260" s="1">
        <f t="shared" si="23"/>
        <v>0</v>
      </c>
      <c r="M260" s="135" t="s">
        <v>818</v>
      </c>
      <c r="N260" s="1">
        <v>0.19</v>
      </c>
      <c r="O260" s="1">
        <v>0.17</v>
      </c>
      <c r="P260" s="1">
        <v>0.16</v>
      </c>
      <c r="Q260" s="1">
        <v>5.1679999999999999E-3</v>
      </c>
      <c r="R260" s="146" t="s">
        <v>1131</v>
      </c>
    </row>
    <row r="261" spans="1:18" ht="63" customHeight="1" collapsed="1" x14ac:dyDescent="0.2">
      <c r="A261" s="8">
        <v>2022</v>
      </c>
      <c r="B261" s="14">
        <v>4630027293473</v>
      </c>
      <c r="C261" s="11" t="s">
        <v>362</v>
      </c>
      <c r="D261" s="12">
        <v>36</v>
      </c>
      <c r="E261" s="11"/>
      <c r="F261" s="11" t="s">
        <v>363</v>
      </c>
      <c r="G261" s="13">
        <v>997</v>
      </c>
      <c r="H261" s="74">
        <v>797.6</v>
      </c>
      <c r="I261" s="152">
        <f>H261-H261*16%</f>
        <v>669.98400000000004</v>
      </c>
      <c r="J261" s="21">
        <f>G261*1.5</f>
        <v>1495.5</v>
      </c>
      <c r="K261" s="141"/>
      <c r="L261" s="1">
        <f t="shared" si="23"/>
        <v>0</v>
      </c>
      <c r="M261" s="135" t="s">
        <v>818</v>
      </c>
      <c r="N261" s="1">
        <v>0.13</v>
      </c>
      <c r="O261" s="1">
        <v>8.5000000000000006E-2</v>
      </c>
      <c r="P261" s="1">
        <v>0.14000000000000001</v>
      </c>
      <c r="Q261" s="1">
        <v>1.547E-3</v>
      </c>
      <c r="R261" s="146" t="s">
        <v>1132</v>
      </c>
    </row>
    <row r="262" spans="1:18" ht="65.25" customHeight="1" collapsed="1" x14ac:dyDescent="0.2">
      <c r="A262" s="68">
        <v>2916</v>
      </c>
      <c r="B262" s="3">
        <v>4630027294852</v>
      </c>
      <c r="C262" s="10" t="s">
        <v>702</v>
      </c>
      <c r="D262" s="5">
        <v>24</v>
      </c>
      <c r="E262" s="4"/>
      <c r="F262" s="4" t="s">
        <v>703</v>
      </c>
      <c r="G262" s="7">
        <v>1045</v>
      </c>
      <c r="H262" s="74"/>
      <c r="I262" s="4">
        <f>G262-G262*16%</f>
        <v>877.8</v>
      </c>
      <c r="J262" s="21">
        <f t="shared" ref="J262:J268" si="27">G262*1.5</f>
        <v>1567.5</v>
      </c>
      <c r="K262" s="141"/>
      <c r="L262" s="1">
        <f t="shared" si="23"/>
        <v>0</v>
      </c>
      <c r="M262" s="51"/>
      <c r="N262" s="1">
        <v>0.125</v>
      </c>
      <c r="O262" s="1">
        <v>0.115</v>
      </c>
      <c r="P262" s="1">
        <v>0.2</v>
      </c>
      <c r="Q262" s="1">
        <v>2.875E-3</v>
      </c>
      <c r="R262" s="146" t="s">
        <v>1133</v>
      </c>
    </row>
    <row r="263" spans="1:18" s="19" customFormat="1" ht="84" customHeight="1" x14ac:dyDescent="0.2">
      <c r="A263" s="8">
        <v>2995</v>
      </c>
      <c r="B263" s="15">
        <v>4630027292513</v>
      </c>
      <c r="C263" s="16" t="s">
        <v>341</v>
      </c>
      <c r="D263" s="17">
        <v>30</v>
      </c>
      <c r="E263" s="16"/>
      <c r="F263" s="16" t="s">
        <v>342</v>
      </c>
      <c r="G263" s="18">
        <v>985</v>
      </c>
      <c r="H263" s="74">
        <v>650</v>
      </c>
      <c r="I263" s="152">
        <f>H263-H263*16%</f>
        <v>546</v>
      </c>
      <c r="J263" s="21">
        <f t="shared" si="27"/>
        <v>1477.5</v>
      </c>
      <c r="K263" s="141"/>
      <c r="L263" s="1">
        <f t="shared" si="23"/>
        <v>0</v>
      </c>
      <c r="M263" s="135" t="s">
        <v>818</v>
      </c>
      <c r="N263" s="1">
        <v>0.14499999999999999</v>
      </c>
      <c r="O263" s="1">
        <v>0.08</v>
      </c>
      <c r="P263" s="1">
        <v>0.19</v>
      </c>
      <c r="Q263" s="1">
        <v>2.2039999999999998E-3</v>
      </c>
      <c r="R263" s="146" t="s">
        <v>1134</v>
      </c>
    </row>
    <row r="264" spans="1:18" s="1" customFormat="1" ht="84" customHeight="1" x14ac:dyDescent="0.2">
      <c r="A264" s="71" t="s">
        <v>713</v>
      </c>
      <c r="B264" s="3">
        <v>4630027292445</v>
      </c>
      <c r="C264" s="4" t="s">
        <v>207</v>
      </c>
      <c r="D264" s="5">
        <v>16</v>
      </c>
      <c r="E264" s="4"/>
      <c r="F264" s="4" t="s">
        <v>208</v>
      </c>
      <c r="G264" s="7">
        <v>1139</v>
      </c>
      <c r="H264" s="74">
        <v>683.4</v>
      </c>
      <c r="I264" s="152">
        <f>H264-H264*16%</f>
        <v>574.05600000000004</v>
      </c>
      <c r="J264" s="21">
        <f t="shared" si="27"/>
        <v>1708.5</v>
      </c>
      <c r="K264" s="141"/>
      <c r="L264" s="1">
        <f t="shared" si="23"/>
        <v>0</v>
      </c>
      <c r="M264" s="135" t="s">
        <v>818</v>
      </c>
      <c r="R264" s="146" t="s">
        <v>1135</v>
      </c>
    </row>
    <row r="265" spans="1:18" s="1" customFormat="1" ht="84" customHeight="1" x14ac:dyDescent="0.2">
      <c r="A265" s="71" t="s">
        <v>712</v>
      </c>
      <c r="B265" s="3">
        <v>4630027292452</v>
      </c>
      <c r="C265" s="4" t="s">
        <v>209</v>
      </c>
      <c r="D265" s="5">
        <v>16</v>
      </c>
      <c r="E265" s="4"/>
      <c r="F265" s="4" t="s">
        <v>208</v>
      </c>
      <c r="G265" s="7">
        <v>1139</v>
      </c>
      <c r="H265" s="74">
        <v>683.4</v>
      </c>
      <c r="I265" s="152">
        <f>H265-H265*16%</f>
        <v>574.05600000000004</v>
      </c>
      <c r="J265" s="21">
        <f t="shared" si="27"/>
        <v>1708.5</v>
      </c>
      <c r="K265" s="141"/>
      <c r="L265" s="1">
        <f t="shared" si="23"/>
        <v>0</v>
      </c>
      <c r="M265" s="135" t="s">
        <v>818</v>
      </c>
      <c r="R265" s="146" t="s">
        <v>1136</v>
      </c>
    </row>
    <row r="266" spans="1:18" s="1" customFormat="1" ht="84" customHeight="1" x14ac:dyDescent="0.2">
      <c r="A266" s="71" t="s">
        <v>714</v>
      </c>
      <c r="B266" s="3">
        <v>4630027292469</v>
      </c>
      <c r="C266" s="4" t="s">
        <v>210</v>
      </c>
      <c r="D266" s="5">
        <v>16</v>
      </c>
      <c r="E266" s="4"/>
      <c r="F266" s="4" t="s">
        <v>211</v>
      </c>
      <c r="G266" s="7">
        <v>1139</v>
      </c>
      <c r="H266" s="74">
        <v>683.4</v>
      </c>
      <c r="I266" s="152">
        <f>H266-H266*16%</f>
        <v>574.05600000000004</v>
      </c>
      <c r="J266" s="21">
        <f t="shared" si="27"/>
        <v>1708.5</v>
      </c>
      <c r="K266" s="141"/>
      <c r="L266" s="1">
        <f t="shared" ref="L266:L329" si="28">I266*K266</f>
        <v>0</v>
      </c>
      <c r="M266" s="135" t="s">
        <v>818</v>
      </c>
      <c r="R266" s="146" t="s">
        <v>1137</v>
      </c>
    </row>
    <row r="267" spans="1:18" s="1" customFormat="1" ht="84" customHeight="1" x14ac:dyDescent="0.2">
      <c r="A267" s="71" t="s">
        <v>715</v>
      </c>
      <c r="B267" s="3">
        <v>4630027292476</v>
      </c>
      <c r="C267" s="10" t="s">
        <v>212</v>
      </c>
      <c r="D267" s="5">
        <v>16</v>
      </c>
      <c r="E267" s="4"/>
      <c r="F267" s="4" t="s">
        <v>211</v>
      </c>
      <c r="G267" s="7">
        <v>1139</v>
      </c>
      <c r="H267" s="74">
        <v>683.4</v>
      </c>
      <c r="I267" s="152">
        <f>H267-H267*16%</f>
        <v>574.05600000000004</v>
      </c>
      <c r="J267" s="21">
        <f t="shared" si="27"/>
        <v>1708.5</v>
      </c>
      <c r="K267" s="141"/>
      <c r="L267" s="1">
        <f t="shared" si="28"/>
        <v>0</v>
      </c>
      <c r="M267" s="135" t="s">
        <v>818</v>
      </c>
      <c r="R267" s="146" t="s">
        <v>1138</v>
      </c>
    </row>
    <row r="268" spans="1:18" s="1" customFormat="1" ht="84" customHeight="1" x14ac:dyDescent="0.2">
      <c r="A268" s="8">
        <v>2852</v>
      </c>
      <c r="B268" s="3">
        <v>4630027291943</v>
      </c>
      <c r="C268" s="10" t="s">
        <v>368</v>
      </c>
      <c r="D268" s="5">
        <v>16</v>
      </c>
      <c r="E268" s="4"/>
      <c r="F268" s="4" t="s">
        <v>369</v>
      </c>
      <c r="G268" s="7">
        <v>1249</v>
      </c>
      <c r="H268" s="74">
        <v>874.3</v>
      </c>
      <c r="I268" s="152">
        <f>H268-H268*16%</f>
        <v>734.41199999999992</v>
      </c>
      <c r="J268" s="21">
        <f t="shared" si="27"/>
        <v>1873.5</v>
      </c>
      <c r="K268" s="141"/>
      <c r="L268" s="1">
        <f t="shared" si="28"/>
        <v>0</v>
      </c>
      <c r="M268" s="135" t="s">
        <v>818</v>
      </c>
      <c r="R268" s="146" t="s">
        <v>1139</v>
      </c>
    </row>
    <row r="269" spans="1:18" ht="22.5" customHeight="1" collapsed="1" x14ac:dyDescent="0.2">
      <c r="A269" s="97"/>
      <c r="B269" s="97"/>
      <c r="C269" s="97" t="s">
        <v>834</v>
      </c>
      <c r="D269" s="97"/>
      <c r="E269" s="97"/>
      <c r="F269" s="97"/>
      <c r="G269" s="97"/>
      <c r="H269" s="74"/>
      <c r="I269" s="4">
        <f>G269-G269*16%</f>
        <v>0</v>
      </c>
      <c r="J269" s="97"/>
      <c r="K269" s="141"/>
      <c r="L269" s="1">
        <f t="shared" si="28"/>
        <v>0</v>
      </c>
      <c r="M269" s="51"/>
      <c r="N269" s="1"/>
      <c r="O269" s="1"/>
      <c r="P269" s="1"/>
      <c r="Q269" s="1"/>
      <c r="R269" s="146"/>
    </row>
    <row r="270" spans="1:18" s="1" customFormat="1" ht="84" customHeight="1" x14ac:dyDescent="0.2">
      <c r="A270" s="83">
        <v>2969</v>
      </c>
      <c r="B270" s="101">
        <v>4630027292421</v>
      </c>
      <c r="C270" s="54" t="s">
        <v>276</v>
      </c>
      <c r="D270" s="102">
        <v>12</v>
      </c>
      <c r="E270" s="85"/>
      <c r="F270" s="85" t="s">
        <v>278</v>
      </c>
      <c r="G270" s="87">
        <v>899</v>
      </c>
      <c r="H270" s="74">
        <v>599</v>
      </c>
      <c r="I270" s="152">
        <f>H270-H270*16%</f>
        <v>503.15999999999997</v>
      </c>
      <c r="J270" s="96">
        <f>G270*1.5</f>
        <v>1348.5</v>
      </c>
      <c r="K270" s="141"/>
      <c r="L270" s="1">
        <f t="shared" si="28"/>
        <v>0</v>
      </c>
      <c r="M270" s="135" t="s">
        <v>818</v>
      </c>
      <c r="R270" s="146" t="s">
        <v>1140</v>
      </c>
    </row>
    <row r="271" spans="1:18" s="1" customFormat="1" ht="84" customHeight="1" x14ac:dyDescent="0.2">
      <c r="A271" s="8">
        <v>2970</v>
      </c>
      <c r="B271" s="3">
        <v>4630027292438</v>
      </c>
      <c r="C271" s="10" t="s">
        <v>277</v>
      </c>
      <c r="D271" s="5">
        <v>12</v>
      </c>
      <c r="E271" s="4"/>
      <c r="F271" s="4" t="s">
        <v>278</v>
      </c>
      <c r="G271" s="6">
        <v>899</v>
      </c>
      <c r="H271" s="74">
        <v>599</v>
      </c>
      <c r="I271" s="152">
        <f>H271-H271*16%</f>
        <v>503.15999999999997</v>
      </c>
      <c r="J271" s="21">
        <f>G271*1.5</f>
        <v>1348.5</v>
      </c>
      <c r="K271" s="141"/>
      <c r="L271" s="1">
        <f t="shared" si="28"/>
        <v>0</v>
      </c>
      <c r="M271" s="135" t="s">
        <v>818</v>
      </c>
      <c r="R271" s="146" t="s">
        <v>1141</v>
      </c>
    </row>
    <row r="272" spans="1:18" s="1" customFormat="1" ht="84" customHeight="1" x14ac:dyDescent="0.2">
      <c r="A272" s="71" t="s">
        <v>704</v>
      </c>
      <c r="B272" s="3">
        <v>4680019284316</v>
      </c>
      <c r="C272" s="10" t="s">
        <v>162</v>
      </c>
      <c r="D272" s="5">
        <v>24</v>
      </c>
      <c r="E272" s="4"/>
      <c r="F272" s="4" t="s">
        <v>163</v>
      </c>
      <c r="G272" s="6">
        <v>696</v>
      </c>
      <c r="H272" s="74">
        <v>599</v>
      </c>
      <c r="I272" s="152">
        <f>H272-H272*16%</f>
        <v>503.15999999999997</v>
      </c>
      <c r="J272" s="21">
        <f>G272*1.5</f>
        <v>1044</v>
      </c>
      <c r="K272" s="141"/>
      <c r="L272" s="1">
        <f t="shared" si="28"/>
        <v>0</v>
      </c>
      <c r="M272" s="135" t="s">
        <v>818</v>
      </c>
      <c r="N272" s="1">
        <v>0.28999999999999998</v>
      </c>
      <c r="O272" s="1">
        <v>0.06</v>
      </c>
      <c r="P272" s="1">
        <v>0.17</v>
      </c>
      <c r="Q272" s="1">
        <v>2.9580000000000001E-3</v>
      </c>
      <c r="R272" s="146" t="s">
        <v>1142</v>
      </c>
    </row>
    <row r="273" spans="1:18" s="1" customFormat="1" ht="84" customHeight="1" x14ac:dyDescent="0.2">
      <c r="A273" s="124" t="s">
        <v>705</v>
      </c>
      <c r="B273" s="103">
        <v>4680019284330</v>
      </c>
      <c r="C273" s="84" t="s">
        <v>164</v>
      </c>
      <c r="D273" s="104">
        <v>24</v>
      </c>
      <c r="E273" s="84"/>
      <c r="F273" s="84" t="s">
        <v>163</v>
      </c>
      <c r="G273" s="86">
        <v>696</v>
      </c>
      <c r="H273" s="74">
        <v>599</v>
      </c>
      <c r="I273" s="152">
        <f>H273-H273*16%</f>
        <v>503.15999999999997</v>
      </c>
      <c r="J273" s="44">
        <f>G273*1.5</f>
        <v>1044</v>
      </c>
      <c r="K273" s="141"/>
      <c r="L273" s="1">
        <f t="shared" si="28"/>
        <v>0</v>
      </c>
      <c r="M273" s="135" t="s">
        <v>818</v>
      </c>
      <c r="N273" s="1">
        <v>0.28999999999999998</v>
      </c>
      <c r="O273" s="1">
        <v>0.06</v>
      </c>
      <c r="P273" s="1">
        <v>0.17</v>
      </c>
      <c r="Q273" s="1">
        <v>2.9580000000000001E-3</v>
      </c>
      <c r="R273" s="146" t="s">
        <v>1143</v>
      </c>
    </row>
    <row r="274" spans="1:18" ht="22.5" customHeight="1" collapsed="1" x14ac:dyDescent="0.2">
      <c r="A274" s="97"/>
      <c r="B274" s="97"/>
      <c r="C274" s="97" t="s">
        <v>836</v>
      </c>
      <c r="D274" s="97"/>
      <c r="E274" s="97"/>
      <c r="F274" s="97"/>
      <c r="G274" s="97"/>
      <c r="H274" s="74"/>
      <c r="I274" s="4">
        <f>G274-G274*16%</f>
        <v>0</v>
      </c>
      <c r="J274" s="97"/>
      <c r="K274" s="141"/>
      <c r="L274" s="1">
        <f t="shared" si="28"/>
        <v>0</v>
      </c>
      <c r="M274" s="51"/>
      <c r="N274" s="1"/>
      <c r="O274" s="1"/>
      <c r="P274" s="1"/>
      <c r="Q274" s="1"/>
      <c r="R274" s="146"/>
    </row>
    <row r="275" spans="1:18" s="19" customFormat="1" ht="84" customHeight="1" x14ac:dyDescent="0.2">
      <c r="A275" s="90">
        <v>1991</v>
      </c>
      <c r="B275" s="91">
        <v>4630027295521</v>
      </c>
      <c r="C275" s="92" t="s">
        <v>816</v>
      </c>
      <c r="D275" s="93">
        <v>36</v>
      </c>
      <c r="E275" s="94"/>
      <c r="F275" s="94" t="s">
        <v>817</v>
      </c>
      <c r="G275" s="95">
        <v>557</v>
      </c>
      <c r="H275" s="74"/>
      <c r="I275" s="4">
        <f>G275-G275*16%</f>
        <v>467.88</v>
      </c>
      <c r="J275" s="96">
        <f t="shared" ref="J275:J286" si="29">G275*1.5</f>
        <v>835.5</v>
      </c>
      <c r="K275" s="141"/>
      <c r="L275" s="1">
        <f t="shared" si="28"/>
        <v>0</v>
      </c>
      <c r="M275" s="75"/>
      <c r="N275" s="1">
        <v>0.23</v>
      </c>
      <c r="O275" s="1">
        <v>0.04</v>
      </c>
      <c r="P275" s="1">
        <v>0.21</v>
      </c>
      <c r="Q275" s="1">
        <v>1.9319999999999999E-3</v>
      </c>
      <c r="R275" s="146" t="s">
        <v>1144</v>
      </c>
    </row>
    <row r="276" spans="1:18" s="19" customFormat="1" ht="84" customHeight="1" x14ac:dyDescent="0.2">
      <c r="A276" s="55">
        <v>2809</v>
      </c>
      <c r="B276" s="3">
        <v>4630027291394</v>
      </c>
      <c r="C276" s="10" t="s">
        <v>626</v>
      </c>
      <c r="D276" s="5">
        <v>40</v>
      </c>
      <c r="E276" s="4"/>
      <c r="F276" s="4" t="s">
        <v>627</v>
      </c>
      <c r="G276" s="6">
        <v>659</v>
      </c>
      <c r="H276" s="74"/>
      <c r="I276" s="4">
        <f>G276-G276*16%</f>
        <v>553.55999999999995</v>
      </c>
      <c r="J276" s="21">
        <f t="shared" si="29"/>
        <v>988.5</v>
      </c>
      <c r="K276" s="141"/>
      <c r="L276" s="1">
        <f t="shared" si="28"/>
        <v>0</v>
      </c>
      <c r="M276" s="51"/>
      <c r="N276" s="1">
        <v>0.2</v>
      </c>
      <c r="O276" s="1">
        <v>0.03</v>
      </c>
      <c r="P276" s="1">
        <v>0.15</v>
      </c>
      <c r="Q276" s="1">
        <v>8.9999999999999998E-4</v>
      </c>
      <c r="R276" s="146" t="s">
        <v>1145</v>
      </c>
    </row>
    <row r="277" spans="1:18" s="1" customFormat="1" ht="63.75" customHeight="1" x14ac:dyDescent="0.2">
      <c r="A277" s="58">
        <v>2174</v>
      </c>
      <c r="B277" s="3">
        <v>4630027294821</v>
      </c>
      <c r="C277" s="10" t="s">
        <v>632</v>
      </c>
      <c r="D277" s="5">
        <v>48</v>
      </c>
      <c r="E277" s="4"/>
      <c r="F277" s="4" t="s">
        <v>633</v>
      </c>
      <c r="G277" s="6">
        <v>499</v>
      </c>
      <c r="H277" s="74"/>
      <c r="I277" s="4">
        <f>G277-G277*16%</f>
        <v>419.15999999999997</v>
      </c>
      <c r="J277" s="21">
        <f t="shared" si="29"/>
        <v>748.5</v>
      </c>
      <c r="K277" s="141"/>
      <c r="L277" s="1">
        <f t="shared" si="28"/>
        <v>0</v>
      </c>
      <c r="M277" s="51"/>
      <c r="N277" s="1">
        <v>0.24</v>
      </c>
      <c r="O277" s="1">
        <v>0.1</v>
      </c>
      <c r="P277" s="1">
        <v>7.0000000000000007E-2</v>
      </c>
      <c r="Q277" s="1">
        <v>1.6800000000000001E-3</v>
      </c>
      <c r="R277" s="147" t="s">
        <v>1375</v>
      </c>
    </row>
    <row r="278" spans="1:18" s="1" customFormat="1" ht="84" customHeight="1" x14ac:dyDescent="0.2">
      <c r="A278" s="8">
        <v>2175</v>
      </c>
      <c r="B278" s="3">
        <v>4630027294838</v>
      </c>
      <c r="C278" s="10" t="s">
        <v>630</v>
      </c>
      <c r="D278" s="5">
        <v>48</v>
      </c>
      <c r="E278" s="4"/>
      <c r="F278" s="4" t="s">
        <v>631</v>
      </c>
      <c r="G278" s="6">
        <v>499</v>
      </c>
      <c r="H278" s="74">
        <v>449.1</v>
      </c>
      <c r="I278" s="152">
        <f>H278-H278*16%</f>
        <v>377.24400000000003</v>
      </c>
      <c r="J278" s="21">
        <f>G278*1.5</f>
        <v>748.5</v>
      </c>
      <c r="K278" s="141"/>
      <c r="L278" s="1">
        <f t="shared" si="28"/>
        <v>0</v>
      </c>
      <c r="M278" s="135" t="s">
        <v>818</v>
      </c>
      <c r="N278" s="1">
        <v>0.24</v>
      </c>
      <c r="O278" s="1">
        <v>0.1</v>
      </c>
      <c r="P278" s="1">
        <v>7.0000000000000007E-2</v>
      </c>
      <c r="Q278" s="1">
        <v>1.6800000000000001E-3</v>
      </c>
      <c r="R278" s="147" t="s">
        <v>1376</v>
      </c>
    </row>
    <row r="279" spans="1:18" s="1" customFormat="1" ht="84" customHeight="1" x14ac:dyDescent="0.2">
      <c r="A279" s="8">
        <v>2842</v>
      </c>
      <c r="B279" s="3">
        <v>4680019285993</v>
      </c>
      <c r="C279" s="140" t="s">
        <v>306</v>
      </c>
      <c r="D279" s="5">
        <v>36</v>
      </c>
      <c r="E279" s="4"/>
      <c r="F279" s="140" t="s">
        <v>918</v>
      </c>
      <c r="G279" s="6">
        <v>759</v>
      </c>
      <c r="H279" s="74"/>
      <c r="I279" s="4">
        <f>G279-G279*16%</f>
        <v>637.55999999999995</v>
      </c>
      <c r="J279" s="21">
        <f>G279*1.5</f>
        <v>1138.5</v>
      </c>
      <c r="K279" s="141"/>
      <c r="L279" s="1">
        <f t="shared" si="28"/>
        <v>0</v>
      </c>
      <c r="M279" s="135"/>
      <c r="N279" s="1">
        <v>0.32</v>
      </c>
      <c r="O279" s="1">
        <v>4.4999999999999998E-2</v>
      </c>
      <c r="P279" s="1">
        <v>0.16</v>
      </c>
      <c r="Q279" s="1">
        <v>2.3040000000000001E-3</v>
      </c>
      <c r="R279" s="146" t="s">
        <v>1146</v>
      </c>
    </row>
    <row r="280" spans="1:18" s="1" customFormat="1" ht="84" customHeight="1" x14ac:dyDescent="0.2">
      <c r="A280" s="8">
        <v>2842</v>
      </c>
      <c r="B280" s="3">
        <v>4630027294968</v>
      </c>
      <c r="C280" s="10" t="s">
        <v>306</v>
      </c>
      <c r="D280" s="5">
        <v>36</v>
      </c>
      <c r="E280" s="4"/>
      <c r="F280" s="4" t="s">
        <v>307</v>
      </c>
      <c r="G280" s="6">
        <v>759</v>
      </c>
      <c r="H280" s="74"/>
      <c r="I280" s="4">
        <f>G280-G280*16%</f>
        <v>637.55999999999995</v>
      </c>
      <c r="J280" s="21">
        <f t="shared" si="29"/>
        <v>1138.5</v>
      </c>
      <c r="K280" s="141"/>
      <c r="L280" s="1">
        <f t="shared" si="28"/>
        <v>0</v>
      </c>
      <c r="M280" s="51"/>
      <c r="N280" s="1">
        <v>0.32</v>
      </c>
      <c r="O280" s="1">
        <v>4.4999999999999998E-2</v>
      </c>
      <c r="P280" s="1">
        <v>0.16</v>
      </c>
      <c r="Q280" s="1">
        <v>2.3040000000000001E-3</v>
      </c>
      <c r="R280" s="146" t="s">
        <v>1146</v>
      </c>
    </row>
    <row r="281" spans="1:18" s="19" customFormat="1" ht="84" customHeight="1" x14ac:dyDescent="0.2">
      <c r="A281" s="8">
        <v>3119</v>
      </c>
      <c r="B281" s="15">
        <v>4630027292728</v>
      </c>
      <c r="C281" s="20" t="s">
        <v>332</v>
      </c>
      <c r="D281" s="17">
        <v>60</v>
      </c>
      <c r="E281" s="16"/>
      <c r="F281" s="16" t="s">
        <v>333</v>
      </c>
      <c r="G281" s="18">
        <v>390</v>
      </c>
      <c r="H281" s="74"/>
      <c r="I281" s="4">
        <f>G281-G281*16%</f>
        <v>327.60000000000002</v>
      </c>
      <c r="J281" s="21">
        <f t="shared" si="29"/>
        <v>585</v>
      </c>
      <c r="K281" s="141"/>
      <c r="L281" s="1">
        <f t="shared" si="28"/>
        <v>0</v>
      </c>
      <c r="M281" s="51"/>
      <c r="N281" s="1">
        <v>0.215</v>
      </c>
      <c r="O281" s="1">
        <v>0.03</v>
      </c>
      <c r="P281" s="1">
        <v>0.11</v>
      </c>
      <c r="Q281" s="1">
        <v>7.1000000000000002E-4</v>
      </c>
      <c r="R281" s="146" t="s">
        <v>1147</v>
      </c>
    </row>
    <row r="282" spans="1:18" s="19" customFormat="1" ht="84" customHeight="1" x14ac:dyDescent="0.2">
      <c r="A282" s="8">
        <v>3119</v>
      </c>
      <c r="B282" s="3">
        <v>4630027292735</v>
      </c>
      <c r="C282" s="10" t="s">
        <v>475</v>
      </c>
      <c r="D282" s="5">
        <v>60</v>
      </c>
      <c r="E282" s="4"/>
      <c r="F282" s="4" t="s">
        <v>333</v>
      </c>
      <c r="G282" s="6">
        <v>390</v>
      </c>
      <c r="H282" s="74"/>
      <c r="I282" s="4">
        <f>G282-G282*16%</f>
        <v>327.60000000000002</v>
      </c>
      <c r="J282" s="21">
        <f t="shared" si="29"/>
        <v>585</v>
      </c>
      <c r="K282" s="141"/>
      <c r="L282" s="1">
        <f t="shared" si="28"/>
        <v>0</v>
      </c>
      <c r="M282" s="139"/>
      <c r="N282" s="1">
        <v>0.215</v>
      </c>
      <c r="O282" s="1">
        <v>0.03</v>
      </c>
      <c r="P282" s="1">
        <v>0.11</v>
      </c>
      <c r="Q282" s="1">
        <v>7.1000000000000002E-4</v>
      </c>
      <c r="R282" s="146" t="s">
        <v>1148</v>
      </c>
    </row>
    <row r="283" spans="1:18" s="19" customFormat="1" ht="84" customHeight="1" x14ac:dyDescent="0.2">
      <c r="A283" s="8">
        <v>3123</v>
      </c>
      <c r="B283" s="15">
        <v>4630027293459</v>
      </c>
      <c r="C283" s="16" t="s">
        <v>390</v>
      </c>
      <c r="D283" s="17">
        <v>60</v>
      </c>
      <c r="E283" s="16"/>
      <c r="F283" s="16" t="s">
        <v>380</v>
      </c>
      <c r="G283" s="18">
        <v>387</v>
      </c>
      <c r="H283" s="74"/>
      <c r="I283" s="4">
        <f>G283-G283*16%</f>
        <v>325.08</v>
      </c>
      <c r="J283" s="21">
        <f t="shared" si="29"/>
        <v>580.5</v>
      </c>
      <c r="K283" s="141"/>
      <c r="L283" s="1">
        <f t="shared" si="28"/>
        <v>0</v>
      </c>
      <c r="M283" s="51"/>
      <c r="N283" s="1">
        <v>0.1</v>
      </c>
      <c r="O283" s="1">
        <v>2.5000000000000001E-2</v>
      </c>
      <c r="P283" s="1">
        <v>0.28999999999999998</v>
      </c>
      <c r="Q283" s="1">
        <v>7.2499999999999995E-4</v>
      </c>
      <c r="R283" s="146" t="s">
        <v>1149</v>
      </c>
    </row>
    <row r="284" spans="1:18" s="19" customFormat="1" ht="84" customHeight="1" x14ac:dyDescent="0.2">
      <c r="A284" s="8">
        <v>3123</v>
      </c>
      <c r="B284" s="15">
        <v>4630027293466</v>
      </c>
      <c r="C284" s="16" t="s">
        <v>381</v>
      </c>
      <c r="D284" s="17">
        <v>60</v>
      </c>
      <c r="E284" s="16"/>
      <c r="F284" s="16" t="s">
        <v>380</v>
      </c>
      <c r="G284" s="18">
        <v>387</v>
      </c>
      <c r="H284" s="74"/>
      <c r="I284" s="4">
        <f>G284-G284*16%</f>
        <v>325.08</v>
      </c>
      <c r="J284" s="21">
        <f t="shared" si="29"/>
        <v>580.5</v>
      </c>
      <c r="K284" s="141"/>
      <c r="L284" s="1">
        <f t="shared" si="28"/>
        <v>0</v>
      </c>
      <c r="M284" s="51"/>
      <c r="N284" s="1">
        <v>0.1</v>
      </c>
      <c r="O284" s="1">
        <v>2.5000000000000001E-2</v>
      </c>
      <c r="P284" s="1">
        <v>0.28999999999999998</v>
      </c>
      <c r="Q284" s="1">
        <v>7.2499999999999995E-4</v>
      </c>
      <c r="R284" s="146" t="s">
        <v>1150</v>
      </c>
    </row>
    <row r="285" spans="1:18" s="19" customFormat="1" ht="84" customHeight="1" x14ac:dyDescent="0.2">
      <c r="A285" s="71" t="s">
        <v>706</v>
      </c>
      <c r="B285" s="15">
        <v>4630027293381</v>
      </c>
      <c r="C285" s="16" t="s">
        <v>359</v>
      </c>
      <c r="D285" s="17">
        <v>24</v>
      </c>
      <c r="E285" s="16"/>
      <c r="F285" s="16" t="s">
        <v>360</v>
      </c>
      <c r="G285" s="18">
        <v>895</v>
      </c>
      <c r="H285" s="74">
        <v>716</v>
      </c>
      <c r="I285" s="152">
        <f>H285-H285*16%</f>
        <v>601.44000000000005</v>
      </c>
      <c r="J285" s="21">
        <f t="shared" si="29"/>
        <v>1342.5</v>
      </c>
      <c r="K285" s="141"/>
      <c r="L285" s="1">
        <f t="shared" si="28"/>
        <v>0</v>
      </c>
      <c r="M285" s="135" t="s">
        <v>818</v>
      </c>
      <c r="N285" s="1">
        <v>0.15</v>
      </c>
      <c r="O285" s="1">
        <v>3.5000000000000003E-2</v>
      </c>
      <c r="P285" s="1">
        <v>0.38</v>
      </c>
      <c r="Q285" s="1">
        <v>1.9949999999999998E-3</v>
      </c>
      <c r="R285" s="146" t="s">
        <v>1151</v>
      </c>
    </row>
    <row r="286" spans="1:18" s="19" customFormat="1" ht="84" customHeight="1" x14ac:dyDescent="0.2">
      <c r="A286" s="124" t="s">
        <v>707</v>
      </c>
      <c r="B286" s="98">
        <v>4630027293398</v>
      </c>
      <c r="C286" s="110" t="s">
        <v>361</v>
      </c>
      <c r="D286" s="99">
        <v>24</v>
      </c>
      <c r="E286" s="76"/>
      <c r="F286" s="76" t="s">
        <v>360</v>
      </c>
      <c r="G286" s="100">
        <v>895</v>
      </c>
      <c r="H286" s="74">
        <v>716</v>
      </c>
      <c r="I286" s="152">
        <f>H286-H286*16%</f>
        <v>601.44000000000005</v>
      </c>
      <c r="J286" s="44">
        <f t="shared" si="29"/>
        <v>1342.5</v>
      </c>
      <c r="K286" s="141"/>
      <c r="L286" s="1">
        <f t="shared" si="28"/>
        <v>0</v>
      </c>
      <c r="M286" s="135" t="s">
        <v>818</v>
      </c>
      <c r="N286" s="1">
        <v>0.15</v>
      </c>
      <c r="O286" s="1">
        <v>3.5000000000000003E-2</v>
      </c>
      <c r="P286" s="1">
        <v>0.38</v>
      </c>
      <c r="Q286" s="1">
        <v>1.9949999999999998E-3</v>
      </c>
      <c r="R286" s="146" t="s">
        <v>1152</v>
      </c>
    </row>
    <row r="287" spans="1:18" ht="21.95" customHeight="1" collapsed="1" x14ac:dyDescent="0.2">
      <c r="A287" s="97"/>
      <c r="B287" s="97"/>
      <c r="C287" s="97" t="s">
        <v>625</v>
      </c>
      <c r="D287" s="97"/>
      <c r="E287" s="97"/>
      <c r="F287" s="97"/>
      <c r="G287" s="97"/>
      <c r="H287" s="74"/>
      <c r="I287" s="4">
        <f>G287-G287*16%</f>
        <v>0</v>
      </c>
      <c r="J287" s="97"/>
      <c r="K287" s="141"/>
      <c r="L287" s="1">
        <f t="shared" si="28"/>
        <v>0</v>
      </c>
      <c r="M287" s="51"/>
      <c r="N287" s="1"/>
      <c r="O287" s="1"/>
      <c r="P287" s="1"/>
      <c r="Q287" s="1"/>
      <c r="R287" s="146"/>
    </row>
    <row r="288" spans="1:18" s="19" customFormat="1" ht="84" customHeight="1" x14ac:dyDescent="0.2">
      <c r="A288" s="105">
        <v>3156</v>
      </c>
      <c r="B288" s="101">
        <v>4630027293350</v>
      </c>
      <c r="C288" s="54" t="s">
        <v>581</v>
      </c>
      <c r="D288" s="102">
        <v>108</v>
      </c>
      <c r="E288" s="85"/>
      <c r="F288" s="54" t="s">
        <v>582</v>
      </c>
      <c r="G288" s="87">
        <v>199</v>
      </c>
      <c r="H288" s="74"/>
      <c r="I288" s="4">
        <f>G288-G288*16%</f>
        <v>167.16</v>
      </c>
      <c r="J288" s="96">
        <f>G288*1.5</f>
        <v>298.5</v>
      </c>
      <c r="K288" s="141"/>
      <c r="L288" s="1">
        <f t="shared" si="28"/>
        <v>0</v>
      </c>
      <c r="M288" s="51"/>
      <c r="N288" s="1">
        <v>0.08</v>
      </c>
      <c r="O288" s="1">
        <v>2.1999999999999999E-2</v>
      </c>
      <c r="P288" s="1">
        <v>0.21</v>
      </c>
      <c r="Q288" s="1">
        <v>3.6999999999999999E-4</v>
      </c>
      <c r="R288" s="146" t="s">
        <v>1153</v>
      </c>
    </row>
    <row r="289" spans="1:18" s="19" customFormat="1" ht="84" customHeight="1" x14ac:dyDescent="0.2">
      <c r="A289" s="47">
        <v>3156</v>
      </c>
      <c r="B289" s="3">
        <v>4630027293367</v>
      </c>
      <c r="C289" s="4" t="s">
        <v>583</v>
      </c>
      <c r="D289" s="5">
        <v>108</v>
      </c>
      <c r="E289" s="4"/>
      <c r="F289" s="4" t="s">
        <v>584</v>
      </c>
      <c r="G289" s="6">
        <v>199</v>
      </c>
      <c r="H289" s="74"/>
      <c r="I289" s="4">
        <f>G289-G289*16%</f>
        <v>167.16</v>
      </c>
      <c r="J289" s="21">
        <f>G289*1.5</f>
        <v>298.5</v>
      </c>
      <c r="K289" s="141"/>
      <c r="L289" s="1">
        <f t="shared" si="28"/>
        <v>0</v>
      </c>
      <c r="M289" s="51"/>
      <c r="N289" s="1">
        <v>0.08</v>
      </c>
      <c r="O289" s="1">
        <v>2.1999999999999999E-2</v>
      </c>
      <c r="P289" s="1">
        <v>0.21</v>
      </c>
      <c r="Q289" s="1">
        <v>3.6999999999999999E-4</v>
      </c>
      <c r="R289" s="146" t="s">
        <v>1154</v>
      </c>
    </row>
    <row r="290" spans="1:18" s="19" customFormat="1" ht="84" customHeight="1" x14ac:dyDescent="0.2">
      <c r="A290" s="47">
        <v>3156</v>
      </c>
      <c r="B290" s="103">
        <v>4630027293374</v>
      </c>
      <c r="C290" s="84" t="s">
        <v>585</v>
      </c>
      <c r="D290" s="104">
        <v>108</v>
      </c>
      <c r="E290" s="84"/>
      <c r="F290" s="84" t="s">
        <v>584</v>
      </c>
      <c r="G290" s="86">
        <v>199</v>
      </c>
      <c r="H290" s="74"/>
      <c r="I290" s="4">
        <f>G290-G290*16%</f>
        <v>167.16</v>
      </c>
      <c r="J290" s="44">
        <f>G290*1.5</f>
        <v>298.5</v>
      </c>
      <c r="K290" s="141"/>
      <c r="L290" s="1">
        <f t="shared" si="28"/>
        <v>0</v>
      </c>
      <c r="M290" s="51"/>
      <c r="N290" s="1">
        <v>0.08</v>
      </c>
      <c r="O290" s="1">
        <v>2.1999999999999999E-2</v>
      </c>
      <c r="P290" s="1">
        <v>0.21</v>
      </c>
      <c r="Q290" s="1">
        <v>3.6999999999999999E-4</v>
      </c>
      <c r="R290" s="146" t="s">
        <v>1155</v>
      </c>
    </row>
    <row r="291" spans="1:18" ht="22.5" customHeight="1" collapsed="1" x14ac:dyDescent="0.2">
      <c r="A291" s="97"/>
      <c r="B291" s="97"/>
      <c r="C291" s="97" t="s">
        <v>835</v>
      </c>
      <c r="D291" s="97"/>
      <c r="E291" s="97"/>
      <c r="F291" s="97"/>
      <c r="G291" s="97"/>
      <c r="H291" s="74"/>
      <c r="I291" s="4">
        <f>G291-G291*16%</f>
        <v>0</v>
      </c>
      <c r="J291" s="97"/>
      <c r="K291" s="141"/>
      <c r="L291" s="1">
        <f t="shared" si="28"/>
        <v>0</v>
      </c>
      <c r="M291" s="51"/>
      <c r="N291" s="1"/>
      <c r="O291" s="1"/>
      <c r="P291" s="1"/>
      <c r="Q291" s="1"/>
      <c r="R291" s="146"/>
    </row>
    <row r="292" spans="1:18" s="19" customFormat="1" ht="84" customHeight="1" x14ac:dyDescent="0.2">
      <c r="A292" s="90">
        <v>1902</v>
      </c>
      <c r="B292" s="91">
        <v>4630027295514</v>
      </c>
      <c r="C292" s="92" t="s">
        <v>812</v>
      </c>
      <c r="D292" s="93">
        <v>60</v>
      </c>
      <c r="E292" s="94"/>
      <c r="F292" s="94" t="s">
        <v>813</v>
      </c>
      <c r="G292" s="95">
        <v>359</v>
      </c>
      <c r="H292" s="74"/>
      <c r="I292" s="4">
        <f>G292-G292*16%</f>
        <v>301.56</v>
      </c>
      <c r="J292" s="96">
        <f t="shared" ref="J292:J301" si="30">G292*1.5</f>
        <v>538.5</v>
      </c>
      <c r="K292" s="141"/>
      <c r="L292" s="1">
        <f t="shared" si="28"/>
        <v>0</v>
      </c>
      <c r="M292" s="75"/>
      <c r="N292" s="1">
        <v>7.0000000000000007E-2</v>
      </c>
      <c r="O292" s="1">
        <v>7.0000000000000007E-2</v>
      </c>
      <c r="P292" s="1">
        <v>7.0000000000000007E-2</v>
      </c>
      <c r="Q292" s="1">
        <v>3.4299999999999999E-4</v>
      </c>
      <c r="R292" s="146" t="s">
        <v>1156</v>
      </c>
    </row>
    <row r="293" spans="1:18" s="1" customFormat="1" ht="84" customHeight="1" x14ac:dyDescent="0.2">
      <c r="A293" s="8">
        <v>2049</v>
      </c>
      <c r="B293" s="3">
        <v>4630027294548</v>
      </c>
      <c r="C293" s="4" t="s">
        <v>334</v>
      </c>
      <c r="D293" s="5">
        <v>75</v>
      </c>
      <c r="E293" s="4"/>
      <c r="F293" s="4" t="s">
        <v>335</v>
      </c>
      <c r="G293" s="6">
        <v>399</v>
      </c>
      <c r="H293" s="74"/>
      <c r="I293" s="4">
        <f>G293-G293*16%</f>
        <v>335.15999999999997</v>
      </c>
      <c r="J293" s="21">
        <f t="shared" si="30"/>
        <v>598.5</v>
      </c>
      <c r="K293" s="141"/>
      <c r="L293" s="1">
        <f t="shared" si="28"/>
        <v>0</v>
      </c>
      <c r="M293" s="51"/>
      <c r="N293" s="1">
        <v>0.1</v>
      </c>
      <c r="O293" s="1">
        <v>0.1</v>
      </c>
      <c r="P293" s="1">
        <v>0.1</v>
      </c>
      <c r="Q293" s="1">
        <v>1E-3</v>
      </c>
      <c r="R293" s="146" t="s">
        <v>1157</v>
      </c>
    </row>
    <row r="294" spans="1:18" s="1" customFormat="1" ht="84" customHeight="1" x14ac:dyDescent="0.2">
      <c r="A294" s="8">
        <v>2049</v>
      </c>
      <c r="B294" s="3">
        <v>4630027294555</v>
      </c>
      <c r="C294" s="4" t="s">
        <v>419</v>
      </c>
      <c r="D294" s="5">
        <v>75</v>
      </c>
      <c r="E294" s="4"/>
      <c r="F294" s="4" t="s">
        <v>335</v>
      </c>
      <c r="G294" s="6">
        <v>399</v>
      </c>
      <c r="H294" s="74"/>
      <c r="I294" s="4">
        <f>G294-G294*16%</f>
        <v>335.15999999999997</v>
      </c>
      <c r="J294" s="21">
        <f t="shared" si="30"/>
        <v>598.5</v>
      </c>
      <c r="K294" s="141"/>
      <c r="L294" s="1">
        <f t="shared" si="28"/>
        <v>0</v>
      </c>
      <c r="M294" s="51"/>
      <c r="N294" s="1">
        <v>0.1</v>
      </c>
      <c r="O294" s="1">
        <v>0.1</v>
      </c>
      <c r="P294" s="1">
        <v>0.1</v>
      </c>
      <c r="Q294" s="1">
        <v>1E-3</v>
      </c>
      <c r="R294" s="146" t="s">
        <v>1158</v>
      </c>
    </row>
    <row r="295" spans="1:18" s="1" customFormat="1" ht="84" customHeight="1" x14ac:dyDescent="0.2">
      <c r="A295" s="8">
        <v>2653</v>
      </c>
      <c r="B295" s="3">
        <v>4680019284736</v>
      </c>
      <c r="C295" s="10" t="s">
        <v>284</v>
      </c>
      <c r="D295" s="5">
        <v>144</v>
      </c>
      <c r="E295" s="4"/>
      <c r="F295" s="4" t="s">
        <v>255</v>
      </c>
      <c r="G295" s="6">
        <v>319</v>
      </c>
      <c r="H295" s="74"/>
      <c r="I295" s="4">
        <f>G295-G295*16%</f>
        <v>267.95999999999998</v>
      </c>
      <c r="J295" s="21">
        <f t="shared" si="30"/>
        <v>478.5</v>
      </c>
      <c r="K295" s="141"/>
      <c r="L295" s="1">
        <f t="shared" si="28"/>
        <v>0</v>
      </c>
      <c r="M295" s="51"/>
      <c r="N295" s="1">
        <v>7.0000000000000007E-2</v>
      </c>
      <c r="O295" s="1">
        <v>7.0000000000000007E-2</v>
      </c>
      <c r="P295" s="1">
        <v>7.0000000000000007E-2</v>
      </c>
      <c r="Q295" s="1">
        <v>3.4299999999999999E-4</v>
      </c>
      <c r="R295" s="146" t="s">
        <v>1159</v>
      </c>
    </row>
    <row r="296" spans="1:18" s="19" customFormat="1" ht="84" customHeight="1" x14ac:dyDescent="0.2">
      <c r="A296" s="69" t="s">
        <v>709</v>
      </c>
      <c r="B296" s="3">
        <v>4630027294845</v>
      </c>
      <c r="C296" s="58" t="s">
        <v>634</v>
      </c>
      <c r="D296" s="5">
        <v>144</v>
      </c>
      <c r="E296" s="4"/>
      <c r="F296" s="58" t="s">
        <v>255</v>
      </c>
      <c r="G296" s="6">
        <v>319</v>
      </c>
      <c r="H296" s="74">
        <v>255.2</v>
      </c>
      <c r="I296" s="152">
        <f>H296-H296*16%</f>
        <v>214.36799999999999</v>
      </c>
      <c r="J296" s="21">
        <f t="shared" si="30"/>
        <v>478.5</v>
      </c>
      <c r="K296" s="141"/>
      <c r="L296" s="1">
        <f t="shared" si="28"/>
        <v>0</v>
      </c>
      <c r="M296" s="135" t="s">
        <v>818</v>
      </c>
      <c r="N296" s="1">
        <v>7.0000000000000007E-2</v>
      </c>
      <c r="O296" s="1">
        <v>7.0000000000000007E-2</v>
      </c>
      <c r="P296" s="1">
        <v>7.0000000000000007E-2</v>
      </c>
      <c r="Q296" s="1">
        <v>3.4299999999999999E-4</v>
      </c>
      <c r="R296" s="146" t="s">
        <v>1160</v>
      </c>
    </row>
    <row r="297" spans="1:18" s="19" customFormat="1" ht="84" customHeight="1" x14ac:dyDescent="0.2">
      <c r="A297" s="58">
        <v>2653</v>
      </c>
      <c r="B297" s="3">
        <v>4630027293404</v>
      </c>
      <c r="C297" s="4" t="s">
        <v>635</v>
      </c>
      <c r="D297" s="5">
        <v>144</v>
      </c>
      <c r="E297" s="4"/>
      <c r="F297" s="4" t="s">
        <v>255</v>
      </c>
      <c r="G297" s="6">
        <v>319</v>
      </c>
      <c r="H297" s="74">
        <v>255.2</v>
      </c>
      <c r="I297" s="152">
        <f>H297-H297*16%</f>
        <v>214.36799999999999</v>
      </c>
      <c r="J297" s="21">
        <f t="shared" si="30"/>
        <v>478.5</v>
      </c>
      <c r="K297" s="141"/>
      <c r="L297" s="1">
        <f t="shared" si="28"/>
        <v>0</v>
      </c>
      <c r="M297" s="135" t="s">
        <v>818</v>
      </c>
      <c r="N297" s="1">
        <v>7.0000000000000007E-2</v>
      </c>
      <c r="O297" s="1">
        <v>7.0000000000000007E-2</v>
      </c>
      <c r="P297" s="1">
        <v>7.0000000000000007E-2</v>
      </c>
      <c r="Q297" s="1">
        <v>3.4299999999999999E-4</v>
      </c>
      <c r="R297" s="146" t="s">
        <v>1161</v>
      </c>
    </row>
    <row r="298" spans="1:18" s="19" customFormat="1" ht="84" customHeight="1" x14ac:dyDescent="0.2">
      <c r="A298" s="69" t="s">
        <v>708</v>
      </c>
      <c r="B298" s="3">
        <v>4630027293411</v>
      </c>
      <c r="C298" s="4" t="s">
        <v>636</v>
      </c>
      <c r="D298" s="5">
        <v>144</v>
      </c>
      <c r="E298" s="4"/>
      <c r="F298" s="4" t="s">
        <v>255</v>
      </c>
      <c r="G298" s="6">
        <v>319</v>
      </c>
      <c r="H298" s="74">
        <v>255.2</v>
      </c>
      <c r="I298" s="152">
        <f>H298-H298*16%</f>
        <v>214.36799999999999</v>
      </c>
      <c r="J298" s="21">
        <f t="shared" si="30"/>
        <v>478.5</v>
      </c>
      <c r="K298" s="141"/>
      <c r="L298" s="1">
        <f t="shared" si="28"/>
        <v>0</v>
      </c>
      <c r="M298" s="135" t="s">
        <v>818</v>
      </c>
      <c r="N298" s="1">
        <v>7.0000000000000007E-2</v>
      </c>
      <c r="O298" s="1">
        <v>7.0000000000000007E-2</v>
      </c>
      <c r="P298" s="1">
        <v>7.0000000000000007E-2</v>
      </c>
      <c r="Q298" s="1">
        <v>3.4299999999999999E-4</v>
      </c>
      <c r="R298" s="146" t="s">
        <v>1162</v>
      </c>
    </row>
    <row r="299" spans="1:18" s="1" customFormat="1" ht="84" customHeight="1" x14ac:dyDescent="0.2">
      <c r="A299" s="8">
        <v>2806</v>
      </c>
      <c r="B299" s="3">
        <v>4630027291370</v>
      </c>
      <c r="C299" s="4" t="s">
        <v>732</v>
      </c>
      <c r="D299" s="5">
        <v>96</v>
      </c>
      <c r="E299" s="4"/>
      <c r="F299" s="4" t="s">
        <v>733</v>
      </c>
      <c r="G299" s="6">
        <v>439</v>
      </c>
      <c r="H299" s="74"/>
      <c r="I299" s="4">
        <f>G299-G299*16%</f>
        <v>368.76</v>
      </c>
      <c r="J299" s="21">
        <f t="shared" si="30"/>
        <v>658.5</v>
      </c>
      <c r="K299" s="141"/>
      <c r="L299" s="1">
        <f t="shared" si="28"/>
        <v>0</v>
      </c>
      <c r="M299" s="51"/>
      <c r="N299" s="1">
        <v>7.4999999999999997E-2</v>
      </c>
      <c r="O299" s="1">
        <v>7.4999999999999997E-2</v>
      </c>
      <c r="P299" s="1">
        <v>8.5000000000000006E-2</v>
      </c>
      <c r="Q299" s="1">
        <v>4.7800000000000002E-4</v>
      </c>
      <c r="R299" s="146" t="s">
        <v>1163</v>
      </c>
    </row>
    <row r="300" spans="1:18" s="1" customFormat="1" ht="84" customHeight="1" x14ac:dyDescent="0.2">
      <c r="A300" s="8">
        <v>2805</v>
      </c>
      <c r="B300" s="3">
        <v>4630027291363</v>
      </c>
      <c r="C300" s="4" t="s">
        <v>98</v>
      </c>
      <c r="D300" s="5">
        <v>96</v>
      </c>
      <c r="E300" s="4"/>
      <c r="F300" s="4" t="s">
        <v>99</v>
      </c>
      <c r="G300" s="6">
        <v>439</v>
      </c>
      <c r="H300" s="74"/>
      <c r="I300" s="4">
        <f>G300-G300*16%</f>
        <v>368.76</v>
      </c>
      <c r="J300" s="21">
        <f t="shared" si="30"/>
        <v>658.5</v>
      </c>
      <c r="K300" s="141"/>
      <c r="L300" s="1">
        <f t="shared" si="28"/>
        <v>0</v>
      </c>
      <c r="M300" s="51"/>
      <c r="N300" s="1">
        <v>7.4999999999999997E-2</v>
      </c>
      <c r="O300" s="1">
        <v>7.4999999999999997E-2</v>
      </c>
      <c r="P300" s="1">
        <v>8.5000000000000006E-2</v>
      </c>
      <c r="Q300" s="1">
        <v>4.7800000000000002E-4</v>
      </c>
      <c r="R300" s="146" t="s">
        <v>1164</v>
      </c>
    </row>
    <row r="301" spans="1:18" s="1" customFormat="1" ht="84" customHeight="1" x14ac:dyDescent="0.2">
      <c r="A301" s="82">
        <v>2807</v>
      </c>
      <c r="B301" s="103">
        <v>4630027291387</v>
      </c>
      <c r="C301" s="84" t="s">
        <v>100</v>
      </c>
      <c r="D301" s="104">
        <v>96</v>
      </c>
      <c r="E301" s="84"/>
      <c r="F301" s="84" t="s">
        <v>101</v>
      </c>
      <c r="G301" s="86">
        <v>439</v>
      </c>
      <c r="H301" s="74"/>
      <c r="I301" s="4">
        <f>G301-G301*16%</f>
        <v>368.76</v>
      </c>
      <c r="J301" s="44">
        <f t="shared" si="30"/>
        <v>658.5</v>
      </c>
      <c r="K301" s="141"/>
      <c r="L301" s="1">
        <f t="shared" si="28"/>
        <v>0</v>
      </c>
      <c r="M301" s="51"/>
      <c r="N301" s="1">
        <v>7.4999999999999997E-2</v>
      </c>
      <c r="O301" s="1">
        <v>7.4999999999999997E-2</v>
      </c>
      <c r="P301" s="1">
        <v>8.5000000000000006E-2</v>
      </c>
      <c r="Q301" s="1">
        <v>4.7800000000000002E-4</v>
      </c>
      <c r="R301" s="146" t="s">
        <v>1165</v>
      </c>
    </row>
    <row r="302" spans="1:18" ht="22.5" customHeight="1" collapsed="1" x14ac:dyDescent="0.2">
      <c r="A302" s="97"/>
      <c r="B302" s="97"/>
      <c r="C302" s="97" t="s">
        <v>675</v>
      </c>
      <c r="D302" s="97"/>
      <c r="E302" s="97"/>
      <c r="F302" s="97"/>
      <c r="G302" s="97"/>
      <c r="H302" s="74"/>
      <c r="I302" s="4">
        <f>G302-G302*16%</f>
        <v>0</v>
      </c>
      <c r="J302" s="97"/>
      <c r="K302" s="141"/>
      <c r="L302" s="1">
        <f t="shared" si="28"/>
        <v>0</v>
      </c>
      <c r="M302" s="97"/>
      <c r="N302" s="1"/>
      <c r="O302" s="1"/>
      <c r="P302" s="1"/>
      <c r="Q302" s="1"/>
      <c r="R302" s="146"/>
    </row>
    <row r="303" spans="1:18" s="1" customFormat="1" ht="84" customHeight="1" x14ac:dyDescent="0.2">
      <c r="A303" s="83">
        <v>2908</v>
      </c>
      <c r="B303" s="101">
        <v>4680019286631</v>
      </c>
      <c r="C303" s="54" t="s">
        <v>758</v>
      </c>
      <c r="D303" s="102">
        <v>48</v>
      </c>
      <c r="E303" s="85"/>
      <c r="F303" s="85" t="s">
        <v>759</v>
      </c>
      <c r="G303" s="87">
        <v>485</v>
      </c>
      <c r="H303" s="74">
        <v>436.5</v>
      </c>
      <c r="I303" s="152">
        <f>H303-H303*16%</f>
        <v>366.65999999999997</v>
      </c>
      <c r="J303" s="96">
        <f t="shared" ref="J303:J312" si="31">G303*1.5</f>
        <v>727.5</v>
      </c>
      <c r="K303" s="141"/>
      <c r="L303" s="1">
        <f t="shared" si="28"/>
        <v>0</v>
      </c>
      <c r="M303" s="135" t="s">
        <v>818</v>
      </c>
      <c r="N303" s="1">
        <v>0.12</v>
      </c>
      <c r="O303" s="1">
        <v>5.1999999999999998E-2</v>
      </c>
      <c r="P303" s="1">
        <v>0.12</v>
      </c>
      <c r="Q303" s="1">
        <v>7.4899999999999999E-4</v>
      </c>
      <c r="R303" s="146" t="s">
        <v>1166</v>
      </c>
    </row>
    <row r="304" spans="1:18" s="1" customFormat="1" ht="84" customHeight="1" x14ac:dyDescent="0.2">
      <c r="A304" s="8">
        <v>2910</v>
      </c>
      <c r="B304" s="3">
        <v>4680019286648</v>
      </c>
      <c r="C304" s="4" t="s">
        <v>760</v>
      </c>
      <c r="D304" s="5">
        <v>48</v>
      </c>
      <c r="E304" s="4"/>
      <c r="F304" s="4" t="s">
        <v>761</v>
      </c>
      <c r="G304" s="6">
        <v>485</v>
      </c>
      <c r="H304" s="74">
        <v>436.5</v>
      </c>
      <c r="I304" s="152">
        <f>H304-H304*16%</f>
        <v>366.65999999999997</v>
      </c>
      <c r="J304" s="21">
        <f t="shared" si="31"/>
        <v>727.5</v>
      </c>
      <c r="K304" s="141"/>
      <c r="L304" s="1">
        <f t="shared" si="28"/>
        <v>0</v>
      </c>
      <c r="M304" s="135" t="s">
        <v>818</v>
      </c>
      <c r="N304" s="1">
        <v>0.09</v>
      </c>
      <c r="O304" s="1">
        <v>5.1999999999999998E-2</v>
      </c>
      <c r="P304" s="1">
        <v>0.13500000000000001</v>
      </c>
      <c r="Q304" s="1">
        <v>6.3199999999999997E-4</v>
      </c>
      <c r="R304" s="146" t="s">
        <v>1167</v>
      </c>
    </row>
    <row r="305" spans="1:18" s="1" customFormat="1" ht="84" customHeight="1" x14ac:dyDescent="0.2">
      <c r="A305" s="8">
        <v>2912</v>
      </c>
      <c r="B305" s="3">
        <v>4680019286655</v>
      </c>
      <c r="C305" s="4" t="s">
        <v>762</v>
      </c>
      <c r="D305" s="5">
        <v>48</v>
      </c>
      <c r="E305" s="4"/>
      <c r="F305" s="4" t="s">
        <v>763</v>
      </c>
      <c r="G305" s="6">
        <v>485</v>
      </c>
      <c r="H305" s="74">
        <v>436.5</v>
      </c>
      <c r="I305" s="152">
        <f>H305-H305*16%</f>
        <v>366.65999999999997</v>
      </c>
      <c r="J305" s="21">
        <f t="shared" si="31"/>
        <v>727.5</v>
      </c>
      <c r="K305" s="141"/>
      <c r="L305" s="1">
        <f t="shared" si="28"/>
        <v>0</v>
      </c>
      <c r="M305" s="135" t="s">
        <v>818</v>
      </c>
      <c r="N305" s="1">
        <v>8.5000000000000006E-2</v>
      </c>
      <c r="O305" s="1">
        <v>5.5E-2</v>
      </c>
      <c r="P305" s="1">
        <v>0.125</v>
      </c>
      <c r="Q305" s="1">
        <v>5.8399999999999999E-4</v>
      </c>
      <c r="R305" s="146" t="s">
        <v>1168</v>
      </c>
    </row>
    <row r="306" spans="1:18" s="19" customFormat="1" ht="84" customHeight="1" x14ac:dyDescent="0.2">
      <c r="A306" s="8">
        <v>2907</v>
      </c>
      <c r="B306" s="15">
        <v>4680019286624</v>
      </c>
      <c r="C306" s="16" t="s">
        <v>347</v>
      </c>
      <c r="D306" s="17">
        <v>48</v>
      </c>
      <c r="E306" s="16"/>
      <c r="F306" s="16" t="s">
        <v>348</v>
      </c>
      <c r="G306" s="18">
        <v>485</v>
      </c>
      <c r="H306" s="74">
        <v>436.5</v>
      </c>
      <c r="I306" s="152">
        <f>H306-H306*16%</f>
        <v>366.65999999999997</v>
      </c>
      <c r="J306" s="21">
        <f t="shared" si="31"/>
        <v>727.5</v>
      </c>
      <c r="K306" s="141"/>
      <c r="L306" s="1">
        <f t="shared" si="28"/>
        <v>0</v>
      </c>
      <c r="M306" s="135" t="s">
        <v>818</v>
      </c>
      <c r="N306" s="1">
        <v>0.09</v>
      </c>
      <c r="O306" s="1">
        <v>0.05</v>
      </c>
      <c r="P306" s="1">
        <v>0.125</v>
      </c>
      <c r="Q306" s="1">
        <v>5.6300000000000002E-4</v>
      </c>
      <c r="R306" s="146" t="s">
        <v>1169</v>
      </c>
    </row>
    <row r="307" spans="1:18" s="19" customFormat="1" ht="84" customHeight="1" x14ac:dyDescent="0.2">
      <c r="A307" s="8">
        <v>2909</v>
      </c>
      <c r="B307" s="15">
        <v>4680019286600</v>
      </c>
      <c r="C307" s="16" t="s">
        <v>349</v>
      </c>
      <c r="D307" s="17">
        <v>48</v>
      </c>
      <c r="E307" s="16"/>
      <c r="F307" s="16" t="s">
        <v>350</v>
      </c>
      <c r="G307" s="18">
        <v>485</v>
      </c>
      <c r="H307" s="74">
        <v>436.5</v>
      </c>
      <c r="I307" s="152">
        <f>H307-H307*16%</f>
        <v>366.65999999999997</v>
      </c>
      <c r="J307" s="21">
        <f t="shared" si="31"/>
        <v>727.5</v>
      </c>
      <c r="K307" s="141"/>
      <c r="L307" s="1">
        <f t="shared" si="28"/>
        <v>0</v>
      </c>
      <c r="M307" s="135" t="s">
        <v>818</v>
      </c>
      <c r="N307" s="1">
        <v>7.0000000000000007E-2</v>
      </c>
      <c r="O307" s="1">
        <v>0.05</v>
      </c>
      <c r="P307" s="1">
        <v>0.15</v>
      </c>
      <c r="Q307" s="1">
        <v>5.2499999999999997E-4</v>
      </c>
      <c r="R307" s="146" t="s">
        <v>1170</v>
      </c>
    </row>
    <row r="308" spans="1:18" s="19" customFormat="1" ht="84" customHeight="1" x14ac:dyDescent="0.2">
      <c r="A308" s="8">
        <v>2911</v>
      </c>
      <c r="B308" s="15">
        <v>4680019286617</v>
      </c>
      <c r="C308" s="16" t="s">
        <v>351</v>
      </c>
      <c r="D308" s="17">
        <v>48</v>
      </c>
      <c r="E308" s="16"/>
      <c r="F308" s="16" t="s">
        <v>352</v>
      </c>
      <c r="G308" s="18">
        <v>485</v>
      </c>
      <c r="H308" s="74">
        <v>436.5</v>
      </c>
      <c r="I308" s="152">
        <f>H308-H308*16%</f>
        <v>366.65999999999997</v>
      </c>
      <c r="J308" s="21">
        <f t="shared" si="31"/>
        <v>727.5</v>
      </c>
      <c r="K308" s="141"/>
      <c r="L308" s="1">
        <f t="shared" si="28"/>
        <v>0</v>
      </c>
      <c r="M308" s="135" t="s">
        <v>818</v>
      </c>
      <c r="N308" s="1">
        <v>0.1</v>
      </c>
      <c r="O308" s="1">
        <v>0.05</v>
      </c>
      <c r="P308" s="1">
        <v>0.12</v>
      </c>
      <c r="Q308" s="1">
        <v>5.9999999999999995E-4</v>
      </c>
      <c r="R308" s="146" t="s">
        <v>1171</v>
      </c>
    </row>
    <row r="309" spans="1:18" s="19" customFormat="1" ht="84" customHeight="1" x14ac:dyDescent="0.2">
      <c r="A309" s="71" t="s">
        <v>710</v>
      </c>
      <c r="B309" s="15">
        <v>4630027292681</v>
      </c>
      <c r="C309" s="16" t="s">
        <v>343</v>
      </c>
      <c r="D309" s="17">
        <v>88</v>
      </c>
      <c r="E309" s="16"/>
      <c r="F309" s="16" t="s">
        <v>344</v>
      </c>
      <c r="G309" s="23">
        <v>398</v>
      </c>
      <c r="H309" s="74">
        <v>249</v>
      </c>
      <c r="I309" s="152">
        <f>H309-H309*16%</f>
        <v>209.16</v>
      </c>
      <c r="J309" s="21">
        <f t="shared" si="31"/>
        <v>597</v>
      </c>
      <c r="K309" s="141"/>
      <c r="L309" s="1">
        <f t="shared" si="28"/>
        <v>0</v>
      </c>
      <c r="M309" s="135" t="s">
        <v>818</v>
      </c>
      <c r="N309" s="1">
        <v>0.13500000000000001</v>
      </c>
      <c r="O309" s="1">
        <v>0.05</v>
      </c>
      <c r="P309" s="1">
        <v>0.11</v>
      </c>
      <c r="Q309" s="1">
        <v>7.4299999999999995E-4</v>
      </c>
      <c r="R309" s="146" t="s">
        <v>1172</v>
      </c>
    </row>
    <row r="310" spans="1:18" s="19" customFormat="1" ht="84" customHeight="1" x14ac:dyDescent="0.2">
      <c r="A310" s="71" t="s">
        <v>711</v>
      </c>
      <c r="B310" s="15">
        <v>4630027292698</v>
      </c>
      <c r="C310" s="20" t="s">
        <v>345</v>
      </c>
      <c r="D310" s="17">
        <v>88</v>
      </c>
      <c r="E310" s="16"/>
      <c r="F310" s="16" t="s">
        <v>344</v>
      </c>
      <c r="G310" s="23">
        <v>398</v>
      </c>
      <c r="H310" s="74">
        <v>249</v>
      </c>
      <c r="I310" s="152">
        <f>H310-H310*16%</f>
        <v>209.16</v>
      </c>
      <c r="J310" s="21">
        <f t="shared" si="31"/>
        <v>597</v>
      </c>
      <c r="K310" s="141"/>
      <c r="L310" s="1">
        <f t="shared" si="28"/>
        <v>0</v>
      </c>
      <c r="M310" s="135" t="s">
        <v>818</v>
      </c>
      <c r="N310" s="1">
        <v>0.13500000000000001</v>
      </c>
      <c r="O310" s="1">
        <v>0.05</v>
      </c>
      <c r="P310" s="1">
        <v>0.11</v>
      </c>
      <c r="Q310" s="1">
        <v>7.4299999999999995E-4</v>
      </c>
      <c r="R310" s="146" t="s">
        <v>1173</v>
      </c>
    </row>
    <row r="311" spans="1:18" s="1" customFormat="1" ht="84" customHeight="1" x14ac:dyDescent="0.2">
      <c r="A311" s="8">
        <v>2989</v>
      </c>
      <c r="B311" s="3">
        <v>4680019287164</v>
      </c>
      <c r="C311" s="4" t="s">
        <v>308</v>
      </c>
      <c r="D311" s="5">
        <v>48</v>
      </c>
      <c r="E311" s="4"/>
      <c r="F311" s="4" t="s">
        <v>309</v>
      </c>
      <c r="G311" s="6">
        <v>528</v>
      </c>
      <c r="H311" s="74">
        <v>396</v>
      </c>
      <c r="I311" s="152">
        <f>H311-H311*16%</f>
        <v>332.64</v>
      </c>
      <c r="J311" s="21">
        <f t="shared" si="31"/>
        <v>792</v>
      </c>
      <c r="K311" s="141"/>
      <c r="L311" s="1">
        <f t="shared" si="28"/>
        <v>0</v>
      </c>
      <c r="M311" s="135" t="s">
        <v>818</v>
      </c>
      <c r="N311" s="1">
        <v>0.14000000000000001</v>
      </c>
      <c r="O311" s="1">
        <v>0.06</v>
      </c>
      <c r="P311" s="1">
        <v>0.125</v>
      </c>
      <c r="Q311" s="1">
        <v>1.0499999999999999E-3</v>
      </c>
      <c r="R311" s="146" t="s">
        <v>1174</v>
      </c>
    </row>
    <row r="312" spans="1:18" s="1" customFormat="1" ht="84" customHeight="1" x14ac:dyDescent="0.2">
      <c r="A312" s="82">
        <v>2989</v>
      </c>
      <c r="B312" s="103">
        <v>4680019287171</v>
      </c>
      <c r="C312" s="84" t="s">
        <v>310</v>
      </c>
      <c r="D312" s="104">
        <v>48</v>
      </c>
      <c r="E312" s="84"/>
      <c r="F312" s="84" t="s">
        <v>309</v>
      </c>
      <c r="G312" s="86">
        <v>528</v>
      </c>
      <c r="H312" s="74">
        <v>396</v>
      </c>
      <c r="I312" s="152">
        <f>H312-H312*16%</f>
        <v>332.64</v>
      </c>
      <c r="J312" s="44">
        <f t="shared" si="31"/>
        <v>792</v>
      </c>
      <c r="K312" s="141"/>
      <c r="L312" s="1">
        <f t="shared" si="28"/>
        <v>0</v>
      </c>
      <c r="M312" s="135" t="s">
        <v>818</v>
      </c>
      <c r="N312" s="1">
        <v>0.14000000000000001</v>
      </c>
      <c r="O312" s="1">
        <v>0.06</v>
      </c>
      <c r="P312" s="1">
        <v>0.125</v>
      </c>
      <c r="Q312" s="1">
        <v>1.0499999999999999E-3</v>
      </c>
      <c r="R312" s="146" t="s">
        <v>1175</v>
      </c>
    </row>
    <row r="313" spans="1:18" ht="22.5" customHeight="1" collapsed="1" x14ac:dyDescent="0.2">
      <c r="A313" s="97"/>
      <c r="B313" s="97"/>
      <c r="C313" s="97" t="s">
        <v>838</v>
      </c>
      <c r="D313" s="97"/>
      <c r="E313" s="97"/>
      <c r="F313" s="97"/>
      <c r="G313" s="97"/>
      <c r="H313" s="74"/>
      <c r="I313" s="4">
        <f>G313-G313*16%</f>
        <v>0</v>
      </c>
      <c r="J313" s="97"/>
      <c r="K313" s="141"/>
      <c r="L313" s="1">
        <f t="shared" si="28"/>
        <v>0</v>
      </c>
      <c r="M313" s="97"/>
      <c r="N313" s="1"/>
      <c r="O313" s="1"/>
      <c r="P313" s="1"/>
      <c r="Q313" s="1"/>
      <c r="R313" s="146"/>
    </row>
    <row r="314" spans="1:18" s="19" customFormat="1" ht="84" customHeight="1" x14ac:dyDescent="0.2">
      <c r="A314" s="83">
        <v>3099</v>
      </c>
      <c r="B314" s="91">
        <v>4630027292605</v>
      </c>
      <c r="C314" s="92" t="s">
        <v>311</v>
      </c>
      <c r="D314" s="93">
        <v>40</v>
      </c>
      <c r="E314" s="94"/>
      <c r="F314" s="94" t="s">
        <v>312</v>
      </c>
      <c r="G314" s="95">
        <v>699</v>
      </c>
      <c r="H314" s="74">
        <v>519</v>
      </c>
      <c r="I314" s="152">
        <f>H314-H314*16%</f>
        <v>435.96</v>
      </c>
      <c r="J314" s="96">
        <f t="shared" ref="J314:J328" si="32">G314*1.5</f>
        <v>1048.5</v>
      </c>
      <c r="K314" s="141"/>
      <c r="L314" s="1">
        <f t="shared" si="28"/>
        <v>0</v>
      </c>
      <c r="M314" s="135" t="s">
        <v>818</v>
      </c>
      <c r="N314" s="1">
        <v>0.14000000000000001</v>
      </c>
      <c r="O314" s="1">
        <v>8.5000000000000006E-2</v>
      </c>
      <c r="P314" s="1">
        <v>0.1</v>
      </c>
      <c r="Q314" s="1">
        <v>1.1900000000000001E-3</v>
      </c>
      <c r="R314" s="146" t="s">
        <v>1176</v>
      </c>
    </row>
    <row r="315" spans="1:18" s="1" customFormat="1" ht="76.5" customHeight="1" x14ac:dyDescent="0.2">
      <c r="A315" s="8">
        <v>2584</v>
      </c>
      <c r="B315" s="3">
        <v>4680019284286</v>
      </c>
      <c r="C315" s="4" t="s">
        <v>282</v>
      </c>
      <c r="D315" s="5">
        <v>48</v>
      </c>
      <c r="E315" s="4"/>
      <c r="F315" s="4" t="s">
        <v>283</v>
      </c>
      <c r="G315" s="6">
        <v>493</v>
      </c>
      <c r="H315" s="74">
        <v>419.05</v>
      </c>
      <c r="I315" s="152">
        <f>H315-H315*16%</f>
        <v>352.00200000000001</v>
      </c>
      <c r="J315" s="21">
        <f t="shared" si="32"/>
        <v>739.5</v>
      </c>
      <c r="K315" s="141"/>
      <c r="L315" s="1">
        <f t="shared" si="28"/>
        <v>0</v>
      </c>
      <c r="M315" s="135" t="s">
        <v>818</v>
      </c>
      <c r="N315" s="1">
        <v>0.18</v>
      </c>
      <c r="O315" s="1">
        <v>0.06</v>
      </c>
      <c r="P315" s="1">
        <v>0.105</v>
      </c>
      <c r="Q315" s="1">
        <v>1.134E-3</v>
      </c>
      <c r="R315" s="146" t="s">
        <v>1177</v>
      </c>
    </row>
    <row r="316" spans="1:18" s="1" customFormat="1" ht="76.5" customHeight="1" x14ac:dyDescent="0.2">
      <c r="A316" s="8">
        <v>2584</v>
      </c>
      <c r="B316" s="3">
        <v>4680019284293</v>
      </c>
      <c r="C316" s="4" t="s">
        <v>304</v>
      </c>
      <c r="D316" s="5">
        <v>48</v>
      </c>
      <c r="E316" s="4"/>
      <c r="F316" s="4" t="s">
        <v>283</v>
      </c>
      <c r="G316" s="6">
        <v>493</v>
      </c>
      <c r="H316" s="74"/>
      <c r="I316" s="4">
        <f>G316-G316*16%</f>
        <v>414.12</v>
      </c>
      <c r="J316" s="21">
        <f t="shared" si="32"/>
        <v>739.5</v>
      </c>
      <c r="K316" s="141"/>
      <c r="L316" s="1">
        <f t="shared" si="28"/>
        <v>0</v>
      </c>
      <c r="M316" s="51"/>
      <c r="N316" s="1">
        <v>0.18</v>
      </c>
      <c r="O316" s="1">
        <v>0.06</v>
      </c>
      <c r="P316" s="1">
        <v>0.105</v>
      </c>
      <c r="Q316" s="1">
        <v>1.134E-3</v>
      </c>
      <c r="R316" s="146" t="s">
        <v>1178</v>
      </c>
    </row>
    <row r="317" spans="1:18" s="1" customFormat="1" ht="76.5" customHeight="1" x14ac:dyDescent="0.2">
      <c r="A317" s="8">
        <v>2584</v>
      </c>
      <c r="B317" s="3">
        <v>4680019284309</v>
      </c>
      <c r="C317" s="4" t="s">
        <v>305</v>
      </c>
      <c r="D317" s="5">
        <v>48</v>
      </c>
      <c r="E317" s="4"/>
      <c r="F317" s="4" t="s">
        <v>283</v>
      </c>
      <c r="G317" s="6">
        <v>493</v>
      </c>
      <c r="H317" s="74">
        <v>419.05</v>
      </c>
      <c r="I317" s="152">
        <f>H317-H317*16%</f>
        <v>352.00200000000001</v>
      </c>
      <c r="J317" s="21">
        <f t="shared" si="32"/>
        <v>739.5</v>
      </c>
      <c r="K317" s="141"/>
      <c r="L317" s="1">
        <f t="shared" si="28"/>
        <v>0</v>
      </c>
      <c r="M317" s="135" t="s">
        <v>818</v>
      </c>
      <c r="N317" s="1">
        <v>0.18</v>
      </c>
      <c r="O317" s="1">
        <v>0.06</v>
      </c>
      <c r="P317" s="1">
        <v>0.105</v>
      </c>
      <c r="Q317" s="1">
        <v>1.134E-3</v>
      </c>
      <c r="R317" s="146" t="s">
        <v>1179</v>
      </c>
    </row>
    <row r="318" spans="1:18" s="1" customFormat="1" ht="76.5" customHeight="1" x14ac:dyDescent="0.2">
      <c r="A318" s="71" t="s">
        <v>716</v>
      </c>
      <c r="B318" s="3">
        <v>4680019284620</v>
      </c>
      <c r="C318" s="4" t="s">
        <v>378</v>
      </c>
      <c r="D318" s="5">
        <v>72</v>
      </c>
      <c r="E318" s="4"/>
      <c r="F318" s="4" t="s">
        <v>367</v>
      </c>
      <c r="G318" s="6">
        <v>367</v>
      </c>
      <c r="H318" s="74"/>
      <c r="I318" s="4">
        <f>G318-G318*16%</f>
        <v>308.27999999999997</v>
      </c>
      <c r="J318" s="21">
        <f t="shared" si="32"/>
        <v>550.5</v>
      </c>
      <c r="K318" s="141"/>
      <c r="L318" s="1">
        <f t="shared" si="28"/>
        <v>0</v>
      </c>
      <c r="M318" s="51"/>
      <c r="N318" s="1">
        <v>0.09</v>
      </c>
      <c r="O318" s="1">
        <v>0.06</v>
      </c>
      <c r="P318" s="1">
        <v>0.09</v>
      </c>
      <c r="Q318" s="1">
        <v>4.86E-4</v>
      </c>
      <c r="R318" s="146" t="s">
        <v>1180</v>
      </c>
    </row>
    <row r="319" spans="1:18" s="1" customFormat="1" ht="76.5" customHeight="1" x14ac:dyDescent="0.2">
      <c r="A319" s="71" t="s">
        <v>717</v>
      </c>
      <c r="B319" s="3">
        <v>4680019284644</v>
      </c>
      <c r="C319" s="4" t="s">
        <v>379</v>
      </c>
      <c r="D319" s="5">
        <v>72</v>
      </c>
      <c r="E319" s="4"/>
      <c r="F319" s="4" t="s">
        <v>367</v>
      </c>
      <c r="G319" s="6">
        <v>367</v>
      </c>
      <c r="H319" s="74"/>
      <c r="I319" s="4">
        <f>G319-G319*16%</f>
        <v>308.27999999999997</v>
      </c>
      <c r="J319" s="21">
        <f t="shared" si="32"/>
        <v>550.5</v>
      </c>
      <c r="K319" s="141"/>
      <c r="L319" s="1">
        <f t="shared" si="28"/>
        <v>0</v>
      </c>
      <c r="M319" s="51"/>
      <c r="N319" s="1">
        <v>0.09</v>
      </c>
      <c r="O319" s="1">
        <v>0.06</v>
      </c>
      <c r="P319" s="1">
        <v>0.09</v>
      </c>
      <c r="Q319" s="1">
        <v>4.86E-4</v>
      </c>
      <c r="R319" s="146" t="s">
        <v>1181</v>
      </c>
    </row>
    <row r="320" spans="1:18" s="1" customFormat="1" ht="84" customHeight="1" x14ac:dyDescent="0.2">
      <c r="A320" s="8">
        <v>2764</v>
      </c>
      <c r="B320" s="3">
        <v>4630027291301</v>
      </c>
      <c r="C320" s="4" t="s">
        <v>8</v>
      </c>
      <c r="D320" s="5">
        <v>72</v>
      </c>
      <c r="E320" s="4"/>
      <c r="F320" s="4" t="s">
        <v>9</v>
      </c>
      <c r="G320" s="6">
        <v>319</v>
      </c>
      <c r="H320" s="74"/>
      <c r="I320" s="4">
        <f>G320-G320*16%</f>
        <v>267.95999999999998</v>
      </c>
      <c r="J320" s="21">
        <f t="shared" si="32"/>
        <v>478.5</v>
      </c>
      <c r="K320" s="141"/>
      <c r="L320" s="1">
        <f t="shared" si="28"/>
        <v>0</v>
      </c>
      <c r="M320" s="51"/>
      <c r="R320" s="146" t="s">
        <v>1182</v>
      </c>
    </row>
    <row r="321" spans="1:18" s="1" customFormat="1" ht="84" customHeight="1" x14ac:dyDescent="0.2">
      <c r="A321" s="8">
        <v>2879</v>
      </c>
      <c r="B321" s="3">
        <v>4630027291769</v>
      </c>
      <c r="C321" s="10" t="s">
        <v>145</v>
      </c>
      <c r="D321" s="5">
        <v>24</v>
      </c>
      <c r="E321" s="4"/>
      <c r="F321" s="4" t="s">
        <v>146</v>
      </c>
      <c r="G321" s="6">
        <v>858</v>
      </c>
      <c r="H321" s="74"/>
      <c r="I321" s="4">
        <f>G321-G321*16%</f>
        <v>720.72</v>
      </c>
      <c r="J321" s="21">
        <f t="shared" si="32"/>
        <v>1287</v>
      </c>
      <c r="K321" s="141"/>
      <c r="L321" s="1">
        <f t="shared" si="28"/>
        <v>0</v>
      </c>
      <c r="M321" s="51"/>
      <c r="N321" s="1">
        <v>0.17499999999999999</v>
      </c>
      <c r="O321" s="1">
        <v>0.1</v>
      </c>
      <c r="P321" s="1">
        <v>0.115</v>
      </c>
      <c r="Q321" s="1">
        <v>2.013E-3</v>
      </c>
      <c r="R321" s="146" t="s">
        <v>1183</v>
      </c>
    </row>
    <row r="322" spans="1:18" s="1" customFormat="1" ht="84" customHeight="1" x14ac:dyDescent="0.2">
      <c r="A322" s="8">
        <v>2932</v>
      </c>
      <c r="B322" s="3">
        <v>4630027292261</v>
      </c>
      <c r="C322" s="4" t="s">
        <v>291</v>
      </c>
      <c r="D322" s="5">
        <v>36</v>
      </c>
      <c r="E322" s="4"/>
      <c r="F322" s="4" t="s">
        <v>292</v>
      </c>
      <c r="G322" s="6">
        <v>659</v>
      </c>
      <c r="H322" s="74">
        <v>499</v>
      </c>
      <c r="I322" s="152">
        <f>H322-H322*16%</f>
        <v>419.15999999999997</v>
      </c>
      <c r="J322" s="21">
        <f t="shared" si="32"/>
        <v>988.5</v>
      </c>
      <c r="K322" s="141"/>
      <c r="L322" s="1">
        <f t="shared" si="28"/>
        <v>0</v>
      </c>
      <c r="M322" s="135" t="s">
        <v>818</v>
      </c>
      <c r="N322" s="1">
        <v>0.17499999999999999</v>
      </c>
      <c r="O322" s="1">
        <v>0.11</v>
      </c>
      <c r="P322" s="1">
        <v>0.105</v>
      </c>
      <c r="Q322" s="1">
        <v>2.0209999999999998E-3</v>
      </c>
      <c r="R322" s="146" t="s">
        <v>1184</v>
      </c>
    </row>
    <row r="323" spans="1:18" s="1" customFormat="1" ht="84" customHeight="1" x14ac:dyDescent="0.2">
      <c r="A323" s="8">
        <v>2933</v>
      </c>
      <c r="B323" s="3">
        <v>4630027292278</v>
      </c>
      <c r="C323" s="4" t="s">
        <v>293</v>
      </c>
      <c r="D323" s="5">
        <v>36</v>
      </c>
      <c r="E323" s="4"/>
      <c r="F323" s="4" t="s">
        <v>294</v>
      </c>
      <c r="G323" s="6">
        <v>659</v>
      </c>
      <c r="H323" s="74"/>
      <c r="I323" s="4">
        <f>G323-G323*16%</f>
        <v>553.55999999999995</v>
      </c>
      <c r="J323" s="21">
        <f t="shared" si="32"/>
        <v>988.5</v>
      </c>
      <c r="K323" s="141"/>
      <c r="L323" s="1">
        <f t="shared" si="28"/>
        <v>0</v>
      </c>
      <c r="M323" s="51"/>
      <c r="N323" s="1">
        <v>0.16500000000000001</v>
      </c>
      <c r="O323" s="1">
        <v>0.11</v>
      </c>
      <c r="P323" s="1">
        <v>0.12</v>
      </c>
      <c r="Q323" s="1">
        <v>2.1779999999999998E-3</v>
      </c>
      <c r="R323" s="146" t="s">
        <v>1185</v>
      </c>
    </row>
    <row r="324" spans="1:18" s="1" customFormat="1" ht="84" customHeight="1" x14ac:dyDescent="0.2">
      <c r="A324" s="8">
        <v>2934</v>
      </c>
      <c r="B324" s="3">
        <v>4630027292285</v>
      </c>
      <c r="C324" s="4" t="s">
        <v>295</v>
      </c>
      <c r="D324" s="5">
        <v>36</v>
      </c>
      <c r="E324" s="4"/>
      <c r="F324" s="4" t="s">
        <v>296</v>
      </c>
      <c r="G324" s="6">
        <v>659</v>
      </c>
      <c r="H324" s="74">
        <v>499</v>
      </c>
      <c r="I324" s="152">
        <f>H324-H324*16%</f>
        <v>419.15999999999997</v>
      </c>
      <c r="J324" s="21">
        <f t="shared" si="32"/>
        <v>988.5</v>
      </c>
      <c r="K324" s="141"/>
      <c r="L324" s="1">
        <f t="shared" si="28"/>
        <v>0</v>
      </c>
      <c r="M324" s="135" t="s">
        <v>818</v>
      </c>
      <c r="N324" s="1">
        <v>0.17499999999999999</v>
      </c>
      <c r="O324" s="1">
        <v>0.11</v>
      </c>
      <c r="P324" s="1">
        <v>0.105</v>
      </c>
      <c r="Q324" s="1">
        <v>2.0209999999999998E-3</v>
      </c>
      <c r="R324" s="146" t="s">
        <v>1186</v>
      </c>
    </row>
    <row r="325" spans="1:18" s="1" customFormat="1" ht="84" customHeight="1" x14ac:dyDescent="0.2">
      <c r="A325" s="8">
        <v>2991</v>
      </c>
      <c r="B325" s="3">
        <v>4680019287195</v>
      </c>
      <c r="C325" s="4" t="s">
        <v>300</v>
      </c>
      <c r="D325" s="5">
        <v>48</v>
      </c>
      <c r="E325" s="4"/>
      <c r="F325" s="4" t="s">
        <v>299</v>
      </c>
      <c r="G325" s="6">
        <v>477</v>
      </c>
      <c r="H325" s="74"/>
      <c r="I325" s="4">
        <f>G325-G325*16%</f>
        <v>400.68</v>
      </c>
      <c r="J325" s="21">
        <f t="shared" si="32"/>
        <v>715.5</v>
      </c>
      <c r="K325" s="141"/>
      <c r="L325" s="1">
        <f t="shared" si="28"/>
        <v>0</v>
      </c>
      <c r="M325" s="51"/>
      <c r="N325" s="1">
        <v>0.11</v>
      </c>
      <c r="O325" s="1">
        <v>8.5000000000000006E-2</v>
      </c>
      <c r="P325" s="1">
        <v>8.5000000000000006E-2</v>
      </c>
      <c r="Q325" s="1">
        <v>7.9500000000000003E-4</v>
      </c>
      <c r="R325" s="146" t="s">
        <v>1187</v>
      </c>
    </row>
    <row r="326" spans="1:18" s="1" customFormat="1" ht="84" customHeight="1" x14ac:dyDescent="0.2">
      <c r="A326" s="8">
        <v>2993</v>
      </c>
      <c r="B326" s="3">
        <v>4680019287140</v>
      </c>
      <c r="C326" s="10" t="s">
        <v>301</v>
      </c>
      <c r="D326" s="5">
        <v>48</v>
      </c>
      <c r="E326" s="4"/>
      <c r="F326" s="4" t="s">
        <v>279</v>
      </c>
      <c r="G326" s="6">
        <v>477</v>
      </c>
      <c r="H326" s="74">
        <v>405.45</v>
      </c>
      <c r="I326" s="152">
        <f>H326-H326*16%</f>
        <v>340.57799999999997</v>
      </c>
      <c r="J326" s="21">
        <f t="shared" si="32"/>
        <v>715.5</v>
      </c>
      <c r="K326" s="141"/>
      <c r="L326" s="1">
        <f t="shared" si="28"/>
        <v>0</v>
      </c>
      <c r="M326" s="135" t="s">
        <v>818</v>
      </c>
      <c r="N326" s="1">
        <v>0.12</v>
      </c>
      <c r="O326" s="1">
        <v>0.115</v>
      </c>
      <c r="P326" s="1">
        <v>0.09</v>
      </c>
      <c r="Q326" s="1">
        <v>1.242E-3</v>
      </c>
      <c r="R326" s="146" t="s">
        <v>1188</v>
      </c>
    </row>
    <row r="327" spans="1:18" s="1" customFormat="1" ht="84" customHeight="1" x14ac:dyDescent="0.2">
      <c r="A327" s="8">
        <v>2991</v>
      </c>
      <c r="B327" s="3">
        <v>4680019287188</v>
      </c>
      <c r="C327" s="4" t="s">
        <v>692</v>
      </c>
      <c r="D327" s="5">
        <v>48</v>
      </c>
      <c r="E327" s="4"/>
      <c r="F327" s="4" t="s">
        <v>299</v>
      </c>
      <c r="G327" s="6">
        <v>477</v>
      </c>
      <c r="H327" s="74"/>
      <c r="I327" s="4">
        <f>G327-G327*16%</f>
        <v>400.68</v>
      </c>
      <c r="J327" s="21">
        <f t="shared" si="32"/>
        <v>715.5</v>
      </c>
      <c r="K327" s="141"/>
      <c r="L327" s="1">
        <f t="shared" si="28"/>
        <v>0</v>
      </c>
      <c r="M327" s="51"/>
      <c r="N327" s="1">
        <v>0.11</v>
      </c>
      <c r="O327" s="1">
        <v>8.5000000000000006E-2</v>
      </c>
      <c r="P327" s="1">
        <v>8.5000000000000006E-2</v>
      </c>
      <c r="Q327" s="1">
        <v>7.9500000000000003E-4</v>
      </c>
      <c r="R327" s="146" t="s">
        <v>1189</v>
      </c>
    </row>
    <row r="328" spans="1:18" s="1" customFormat="1" ht="84" customHeight="1" x14ac:dyDescent="0.2">
      <c r="A328" s="82">
        <v>2993</v>
      </c>
      <c r="B328" s="103">
        <v>4680019287157</v>
      </c>
      <c r="C328" s="84" t="s">
        <v>693</v>
      </c>
      <c r="D328" s="104">
        <v>48</v>
      </c>
      <c r="E328" s="84"/>
      <c r="F328" s="84" t="s">
        <v>694</v>
      </c>
      <c r="G328" s="86">
        <v>477</v>
      </c>
      <c r="H328" s="74"/>
      <c r="I328" s="4">
        <f>G328-G328*16%</f>
        <v>400.68</v>
      </c>
      <c r="J328" s="44">
        <f t="shared" si="32"/>
        <v>715.5</v>
      </c>
      <c r="K328" s="141"/>
      <c r="L328" s="1">
        <f t="shared" si="28"/>
        <v>0</v>
      </c>
      <c r="M328" s="51"/>
      <c r="N328" s="1">
        <v>0.12</v>
      </c>
      <c r="O328" s="1">
        <v>0.115</v>
      </c>
      <c r="P328" s="1">
        <v>0.09</v>
      </c>
      <c r="Q328" s="1">
        <v>1.242E-3</v>
      </c>
      <c r="R328" s="146" t="s">
        <v>1190</v>
      </c>
    </row>
    <row r="329" spans="1:18" ht="21.95" customHeight="1" collapsed="1" x14ac:dyDescent="0.2">
      <c r="A329" s="97"/>
      <c r="B329" s="97"/>
      <c r="C329" s="97" t="s">
        <v>86</v>
      </c>
      <c r="D329" s="97"/>
      <c r="E329" s="97"/>
      <c r="F329" s="97"/>
      <c r="G329" s="97"/>
      <c r="H329" s="74"/>
      <c r="I329" s="4">
        <f>G329-G329*16%</f>
        <v>0</v>
      </c>
      <c r="J329" s="97"/>
      <c r="K329" s="141"/>
      <c r="L329" s="1">
        <f t="shared" si="28"/>
        <v>0</v>
      </c>
      <c r="M329" s="51"/>
      <c r="N329" s="1"/>
      <c r="O329" s="1"/>
      <c r="P329" s="1"/>
      <c r="Q329" s="1"/>
      <c r="R329" s="146"/>
    </row>
    <row r="330" spans="1:18" s="1" customFormat="1" ht="84" customHeight="1" x14ac:dyDescent="0.2">
      <c r="A330" s="83">
        <v>2742</v>
      </c>
      <c r="B330" s="101">
        <v>4630027291202</v>
      </c>
      <c r="C330" s="85" t="s">
        <v>87</v>
      </c>
      <c r="D330" s="102">
        <v>72</v>
      </c>
      <c r="E330" s="85"/>
      <c r="F330" s="85" t="s">
        <v>88</v>
      </c>
      <c r="G330" s="87">
        <v>299</v>
      </c>
      <c r="H330" s="74"/>
      <c r="I330" s="4">
        <f>G330-G330*16%</f>
        <v>251.16</v>
      </c>
      <c r="J330" s="96">
        <f>G330*1.5</f>
        <v>448.5</v>
      </c>
      <c r="K330" s="141"/>
      <c r="L330" s="1">
        <f t="shared" ref="L330:L393" si="33">I330*K330</f>
        <v>0</v>
      </c>
      <c r="M330" s="51"/>
      <c r="N330" s="1">
        <v>9.5000000000000001E-2</v>
      </c>
      <c r="O330" s="1">
        <v>7.0000000000000007E-2</v>
      </c>
      <c r="P330" s="1">
        <v>7.4999999999999997E-2</v>
      </c>
      <c r="Q330" s="1">
        <v>4.9899999999999999E-4</v>
      </c>
      <c r="R330" s="146" t="s">
        <v>1191</v>
      </c>
    </row>
    <row r="331" spans="1:18" s="1" customFormat="1" ht="84" customHeight="1" x14ac:dyDescent="0.2">
      <c r="A331" s="8">
        <v>2743</v>
      </c>
      <c r="B331" s="3">
        <v>4630027291219</v>
      </c>
      <c r="C331" s="4" t="s">
        <v>89</v>
      </c>
      <c r="D331" s="5">
        <v>72</v>
      </c>
      <c r="E331" s="4"/>
      <c r="F331" s="4" t="s">
        <v>90</v>
      </c>
      <c r="G331" s="6">
        <v>299</v>
      </c>
      <c r="H331" s="74">
        <v>239.2</v>
      </c>
      <c r="I331" s="152">
        <f>H331-H331*16%</f>
        <v>200.928</v>
      </c>
      <c r="J331" s="21">
        <f>G331*1.5</f>
        <v>448.5</v>
      </c>
      <c r="K331" s="141"/>
      <c r="L331" s="1">
        <f t="shared" si="33"/>
        <v>0</v>
      </c>
      <c r="M331" s="135" t="s">
        <v>818</v>
      </c>
      <c r="N331" s="1">
        <v>0.13500000000000001</v>
      </c>
      <c r="O331" s="1">
        <v>7.0000000000000007E-2</v>
      </c>
      <c r="P331" s="1">
        <v>8.5000000000000006E-2</v>
      </c>
      <c r="Q331" s="1">
        <v>8.03E-4</v>
      </c>
      <c r="R331" s="146" t="s">
        <v>1192</v>
      </c>
    </row>
    <row r="332" spans="1:18" s="1" customFormat="1" ht="84" customHeight="1" x14ac:dyDescent="0.2">
      <c r="A332" s="8">
        <v>2744</v>
      </c>
      <c r="B332" s="3">
        <v>4630027291226</v>
      </c>
      <c r="C332" s="4" t="s">
        <v>91</v>
      </c>
      <c r="D332" s="5">
        <v>72</v>
      </c>
      <c r="E332" s="4"/>
      <c r="F332" s="4" t="s">
        <v>92</v>
      </c>
      <c r="G332" s="6">
        <v>299</v>
      </c>
      <c r="H332" s="74">
        <v>239.2</v>
      </c>
      <c r="I332" s="152">
        <f>H332-H332*16%</f>
        <v>200.928</v>
      </c>
      <c r="J332" s="21">
        <f>G332*1.5</f>
        <v>448.5</v>
      </c>
      <c r="K332" s="141"/>
      <c r="L332" s="1">
        <f t="shared" si="33"/>
        <v>0</v>
      </c>
      <c r="M332" s="135" t="s">
        <v>818</v>
      </c>
      <c r="N332" s="1">
        <v>9.5000000000000001E-2</v>
      </c>
      <c r="O332" s="1">
        <v>7.0000000000000007E-2</v>
      </c>
      <c r="P332" s="1">
        <v>7.4999999999999997E-2</v>
      </c>
      <c r="Q332" s="1">
        <v>4.9899999999999999E-4</v>
      </c>
      <c r="R332" s="146" t="s">
        <v>1193</v>
      </c>
    </row>
    <row r="333" spans="1:18" s="1" customFormat="1" ht="84" customHeight="1" x14ac:dyDescent="0.2">
      <c r="A333" s="82">
        <v>2745</v>
      </c>
      <c r="B333" s="103">
        <v>4630027291233</v>
      </c>
      <c r="C333" s="69" t="s">
        <v>93</v>
      </c>
      <c r="D333" s="104">
        <v>72</v>
      </c>
      <c r="E333" s="84"/>
      <c r="F333" s="84" t="s">
        <v>94</v>
      </c>
      <c r="G333" s="86">
        <v>299</v>
      </c>
      <c r="H333" s="74"/>
      <c r="I333" s="4">
        <f>G333-G333*16%</f>
        <v>251.16</v>
      </c>
      <c r="J333" s="44">
        <f>G333*1.5</f>
        <v>448.5</v>
      </c>
      <c r="K333" s="141"/>
      <c r="L333" s="1">
        <f t="shared" si="33"/>
        <v>0</v>
      </c>
      <c r="M333" s="51"/>
      <c r="N333" s="1">
        <v>0.17</v>
      </c>
      <c r="O333" s="1">
        <v>7.0000000000000007E-2</v>
      </c>
      <c r="P333" s="1">
        <v>7.4999999999999997E-2</v>
      </c>
      <c r="Q333" s="1">
        <v>8.9300000000000002E-4</v>
      </c>
      <c r="R333" s="146" t="s">
        <v>1194</v>
      </c>
    </row>
    <row r="334" spans="1:18" ht="21.95" customHeight="1" collapsed="1" x14ac:dyDescent="0.2">
      <c r="A334" s="97"/>
      <c r="B334" s="97"/>
      <c r="C334" s="97" t="s">
        <v>545</v>
      </c>
      <c r="D334" s="97"/>
      <c r="E334" s="97"/>
      <c r="F334" s="97"/>
      <c r="G334" s="97"/>
      <c r="H334" s="74"/>
      <c r="I334" s="4">
        <f>G334-G334*16%</f>
        <v>0</v>
      </c>
      <c r="J334" s="97"/>
      <c r="K334" s="141"/>
      <c r="L334" s="1">
        <f t="shared" si="33"/>
        <v>0</v>
      </c>
      <c r="M334" s="51"/>
      <c r="N334" s="1"/>
      <c r="O334" s="1"/>
      <c r="P334" s="1"/>
      <c r="Q334" s="1"/>
      <c r="R334" s="146"/>
    </row>
    <row r="335" spans="1:18" s="19" customFormat="1" ht="84" customHeight="1" x14ac:dyDescent="0.2">
      <c r="A335" s="105">
        <v>2032</v>
      </c>
      <c r="B335" s="101">
        <v>4630027294104</v>
      </c>
      <c r="C335" s="54" t="s">
        <v>533</v>
      </c>
      <c r="D335" s="102">
        <v>72</v>
      </c>
      <c r="E335" s="85"/>
      <c r="F335" s="54" t="s">
        <v>534</v>
      </c>
      <c r="G335" s="87">
        <v>399</v>
      </c>
      <c r="H335" s="74"/>
      <c r="I335" s="4">
        <f>G335-G335*16%</f>
        <v>335.15999999999997</v>
      </c>
      <c r="J335" s="96">
        <f>G335*1.5</f>
        <v>598.5</v>
      </c>
      <c r="K335" s="141"/>
      <c r="L335" s="1">
        <f t="shared" si="33"/>
        <v>0</v>
      </c>
      <c r="M335" s="51"/>
      <c r="N335" s="1">
        <v>7.0000000000000007E-2</v>
      </c>
      <c r="O335" s="1">
        <v>7.0000000000000007E-2</v>
      </c>
      <c r="P335" s="1">
        <v>0.1</v>
      </c>
      <c r="Q335" s="1">
        <v>4.8999999999999998E-4</v>
      </c>
      <c r="R335" s="147" t="s">
        <v>1377</v>
      </c>
    </row>
    <row r="336" spans="1:18" s="19" customFormat="1" ht="84" customHeight="1" x14ac:dyDescent="0.2">
      <c r="A336" s="38">
        <v>2034</v>
      </c>
      <c r="B336" s="3">
        <v>4630027294128</v>
      </c>
      <c r="C336" s="10" t="s">
        <v>537</v>
      </c>
      <c r="D336" s="5">
        <v>72</v>
      </c>
      <c r="E336" s="4"/>
      <c r="F336" s="10" t="s">
        <v>535</v>
      </c>
      <c r="G336" s="6">
        <v>399</v>
      </c>
      <c r="H336" s="74"/>
      <c r="I336" s="4">
        <f>G336-G336*16%</f>
        <v>335.15999999999997</v>
      </c>
      <c r="J336" s="21">
        <f>G336*1.5</f>
        <v>598.5</v>
      </c>
      <c r="K336" s="141"/>
      <c r="L336" s="1">
        <f t="shared" si="33"/>
        <v>0</v>
      </c>
      <c r="M336" s="51"/>
      <c r="N336" s="1">
        <v>7.0000000000000007E-2</v>
      </c>
      <c r="O336" s="1">
        <v>7.0000000000000007E-2</v>
      </c>
      <c r="P336" s="1">
        <v>0.1</v>
      </c>
      <c r="Q336" s="1">
        <v>4.8999999999999998E-4</v>
      </c>
      <c r="R336" s="147" t="s">
        <v>1378</v>
      </c>
    </row>
    <row r="337" spans="1:18" s="19" customFormat="1" ht="84" customHeight="1" x14ac:dyDescent="0.2">
      <c r="A337" s="38">
        <v>2035</v>
      </c>
      <c r="B337" s="3">
        <v>4630027294111</v>
      </c>
      <c r="C337" s="10" t="s">
        <v>538</v>
      </c>
      <c r="D337" s="5">
        <v>72</v>
      </c>
      <c r="E337" s="4"/>
      <c r="F337" s="10" t="s">
        <v>536</v>
      </c>
      <c r="G337" s="6">
        <v>399</v>
      </c>
      <c r="H337" s="74"/>
      <c r="I337" s="4">
        <f>G337-G337*16%</f>
        <v>335.15999999999997</v>
      </c>
      <c r="J337" s="21">
        <f>G337*1.5</f>
        <v>598.5</v>
      </c>
      <c r="K337" s="141"/>
      <c r="L337" s="1">
        <f t="shared" si="33"/>
        <v>0</v>
      </c>
      <c r="M337" s="51"/>
      <c r="N337" s="1">
        <v>7.0000000000000007E-2</v>
      </c>
      <c r="O337" s="1">
        <v>7.0000000000000007E-2</v>
      </c>
      <c r="P337" s="1">
        <v>0.1</v>
      </c>
      <c r="Q337" s="1">
        <v>4.8999999999999998E-4</v>
      </c>
      <c r="R337" s="147" t="s">
        <v>1379</v>
      </c>
    </row>
    <row r="338" spans="1:18" ht="21.95" customHeight="1" collapsed="1" x14ac:dyDescent="0.2">
      <c r="A338" s="97"/>
      <c r="B338" s="97"/>
      <c r="C338" s="97" t="s">
        <v>872</v>
      </c>
      <c r="D338" s="97"/>
      <c r="E338" s="97"/>
      <c r="F338" s="97"/>
      <c r="G338" s="97"/>
      <c r="H338" s="74"/>
      <c r="I338" s="4">
        <f>G338-G338*16%</f>
        <v>0</v>
      </c>
      <c r="J338" s="97"/>
      <c r="K338" s="141"/>
      <c r="L338" s="1">
        <f t="shared" si="33"/>
        <v>0</v>
      </c>
      <c r="M338" s="51"/>
      <c r="N338" s="1"/>
      <c r="O338" s="1"/>
      <c r="P338" s="1"/>
      <c r="Q338" s="1"/>
      <c r="R338" s="146"/>
    </row>
    <row r="339" spans="1:18" s="1" customFormat="1" ht="84" customHeight="1" x14ac:dyDescent="0.2">
      <c r="A339" s="82">
        <v>2153</v>
      </c>
      <c r="B339" s="103">
        <v>4680019282121</v>
      </c>
      <c r="C339" s="69" t="s">
        <v>112</v>
      </c>
      <c r="D339" s="104">
        <v>36</v>
      </c>
      <c r="E339" s="84"/>
      <c r="F339" s="84" t="s">
        <v>113</v>
      </c>
      <c r="G339" s="86">
        <v>320</v>
      </c>
      <c r="H339" s="74"/>
      <c r="I339" s="4">
        <f>G339-G339*16%</f>
        <v>268.8</v>
      </c>
      <c r="J339" s="44">
        <f>G339*1.5</f>
        <v>480</v>
      </c>
      <c r="K339" s="141"/>
      <c r="L339" s="1">
        <f t="shared" si="33"/>
        <v>0</v>
      </c>
      <c r="M339" s="137"/>
      <c r="N339" s="1">
        <v>0.09</v>
      </c>
      <c r="O339" s="1">
        <v>4.2999999999999997E-2</v>
      </c>
      <c r="P339" s="1">
        <v>0.17</v>
      </c>
      <c r="Q339" s="1">
        <v>6.5799999999999995E-4</v>
      </c>
      <c r="R339" s="146" t="s">
        <v>1195</v>
      </c>
    </row>
    <row r="340" spans="1:18" ht="21.95" customHeight="1" collapsed="1" x14ac:dyDescent="0.2">
      <c r="A340" s="97"/>
      <c r="B340" s="97"/>
      <c r="C340" s="97" t="s">
        <v>837</v>
      </c>
      <c r="D340" s="97"/>
      <c r="E340" s="97"/>
      <c r="F340" s="97"/>
      <c r="G340" s="97"/>
      <c r="H340" s="74"/>
      <c r="I340" s="4">
        <f>G340-G340*16%</f>
        <v>0</v>
      </c>
      <c r="J340" s="97"/>
      <c r="K340" s="141"/>
      <c r="L340" s="1">
        <f t="shared" si="33"/>
        <v>0</v>
      </c>
      <c r="M340" s="51"/>
      <c r="N340" s="1"/>
      <c r="O340" s="1"/>
      <c r="P340" s="1"/>
      <c r="Q340" s="1"/>
      <c r="R340" s="146"/>
    </row>
    <row r="341" spans="1:18" s="1" customFormat="1" ht="84" customHeight="1" x14ac:dyDescent="0.2">
      <c r="A341" s="83">
        <v>2641</v>
      </c>
      <c r="B341" s="101">
        <v>4680019285153</v>
      </c>
      <c r="C341" s="54" t="s">
        <v>77</v>
      </c>
      <c r="D341" s="102">
        <v>32</v>
      </c>
      <c r="E341" s="85"/>
      <c r="F341" s="85" t="s">
        <v>78</v>
      </c>
      <c r="G341" s="87">
        <v>620</v>
      </c>
      <c r="H341" s="74">
        <v>439</v>
      </c>
      <c r="I341" s="152">
        <f>H341-H341*16%</f>
        <v>368.76</v>
      </c>
      <c r="J341" s="96">
        <f>G341*1.5</f>
        <v>930</v>
      </c>
      <c r="K341" s="141"/>
      <c r="L341" s="1">
        <f t="shared" si="33"/>
        <v>0</v>
      </c>
      <c r="M341" s="135" t="s">
        <v>818</v>
      </c>
      <c r="N341" s="1">
        <v>0.18</v>
      </c>
      <c r="O341" s="1">
        <v>0.09</v>
      </c>
      <c r="P341" s="1">
        <v>0.18</v>
      </c>
      <c r="Q341" s="1">
        <v>2.9160000000000002E-3</v>
      </c>
      <c r="R341" s="146" t="s">
        <v>1196</v>
      </c>
    </row>
    <row r="342" spans="1:18" s="1" customFormat="1" ht="84" customHeight="1" x14ac:dyDescent="0.2">
      <c r="A342" s="8">
        <v>2642</v>
      </c>
      <c r="B342" s="3">
        <v>4680019285160</v>
      </c>
      <c r="C342" s="4" t="s">
        <v>79</v>
      </c>
      <c r="D342" s="5">
        <v>32</v>
      </c>
      <c r="E342" s="4"/>
      <c r="F342" s="4" t="s">
        <v>80</v>
      </c>
      <c r="G342" s="6">
        <v>620</v>
      </c>
      <c r="H342" s="74">
        <v>439</v>
      </c>
      <c r="I342" s="152">
        <f>H342-H342*16%</f>
        <v>368.76</v>
      </c>
      <c r="J342" s="21">
        <f>G342*1.5</f>
        <v>930</v>
      </c>
      <c r="K342" s="141"/>
      <c r="L342" s="1">
        <f t="shared" si="33"/>
        <v>0</v>
      </c>
      <c r="M342" s="135" t="s">
        <v>818</v>
      </c>
      <c r="N342" s="1">
        <v>0.18</v>
      </c>
      <c r="O342" s="1">
        <v>0.09</v>
      </c>
      <c r="P342" s="1">
        <v>0.12</v>
      </c>
      <c r="Q342" s="1">
        <v>1.944E-3</v>
      </c>
      <c r="R342" s="146" t="s">
        <v>1197</v>
      </c>
    </row>
    <row r="343" spans="1:18" s="1" customFormat="1" ht="84" customHeight="1" x14ac:dyDescent="0.2">
      <c r="A343" s="8">
        <v>2643</v>
      </c>
      <c r="B343" s="3">
        <v>4680019285177</v>
      </c>
      <c r="C343" s="4" t="s">
        <v>81</v>
      </c>
      <c r="D343" s="5">
        <v>32</v>
      </c>
      <c r="E343" s="4"/>
      <c r="F343" s="4" t="s">
        <v>82</v>
      </c>
      <c r="G343" s="6">
        <v>620</v>
      </c>
      <c r="H343" s="74">
        <v>439</v>
      </c>
      <c r="I343" s="152">
        <f>H343-H343*16%</f>
        <v>368.76</v>
      </c>
      <c r="J343" s="21">
        <f>G343*1.5</f>
        <v>930</v>
      </c>
      <c r="K343" s="141"/>
      <c r="L343" s="1">
        <f t="shared" si="33"/>
        <v>0</v>
      </c>
      <c r="M343" s="135" t="s">
        <v>818</v>
      </c>
      <c r="N343" s="1">
        <v>0.16</v>
      </c>
      <c r="O343" s="1">
        <v>0.09</v>
      </c>
      <c r="P343" s="1">
        <v>0.125</v>
      </c>
      <c r="Q343" s="1">
        <v>1.8E-3</v>
      </c>
      <c r="R343" s="146" t="s">
        <v>1198</v>
      </c>
    </row>
    <row r="344" spans="1:18" s="1" customFormat="1" ht="84" customHeight="1" x14ac:dyDescent="0.2">
      <c r="A344" s="82">
        <v>2644</v>
      </c>
      <c r="B344" s="103">
        <v>4680019285184</v>
      </c>
      <c r="C344" s="84" t="s">
        <v>83</v>
      </c>
      <c r="D344" s="104">
        <v>32</v>
      </c>
      <c r="E344" s="84"/>
      <c r="F344" s="84" t="s">
        <v>84</v>
      </c>
      <c r="G344" s="86">
        <v>620</v>
      </c>
      <c r="H344" s="74">
        <v>439</v>
      </c>
      <c r="I344" s="152">
        <f>H344-H344*16%</f>
        <v>368.76</v>
      </c>
      <c r="J344" s="44">
        <f>G344*1.5</f>
        <v>930</v>
      </c>
      <c r="K344" s="141"/>
      <c r="L344" s="1">
        <f t="shared" si="33"/>
        <v>0</v>
      </c>
      <c r="M344" s="135" t="s">
        <v>818</v>
      </c>
      <c r="N344" s="1">
        <v>0.16500000000000001</v>
      </c>
      <c r="O344" s="1">
        <v>0.09</v>
      </c>
      <c r="P344" s="1">
        <v>0.13</v>
      </c>
      <c r="Q344" s="1">
        <v>1.931E-3</v>
      </c>
      <c r="R344" s="146" t="s">
        <v>1199</v>
      </c>
    </row>
    <row r="345" spans="1:18" ht="21.95" customHeight="1" collapsed="1" x14ac:dyDescent="0.2">
      <c r="A345" s="97"/>
      <c r="B345" s="97"/>
      <c r="C345" s="97" t="s">
        <v>513</v>
      </c>
      <c r="D345" s="97"/>
      <c r="E345" s="97"/>
      <c r="F345" s="97"/>
      <c r="G345" s="97"/>
      <c r="H345" s="74"/>
      <c r="I345" s="4">
        <f>G345-G345*16%</f>
        <v>0</v>
      </c>
      <c r="J345" s="97"/>
      <c r="K345" s="141"/>
      <c r="L345" s="1">
        <f t="shared" si="33"/>
        <v>0</v>
      </c>
      <c r="M345" s="97"/>
      <c r="N345" s="1"/>
      <c r="O345" s="1"/>
      <c r="P345" s="1"/>
      <c r="Q345" s="1"/>
      <c r="R345" s="146"/>
    </row>
    <row r="346" spans="1:18" s="1" customFormat="1" ht="84" customHeight="1" x14ac:dyDescent="0.2">
      <c r="A346" s="83">
        <v>2836</v>
      </c>
      <c r="B346" s="101">
        <v>4680019285931</v>
      </c>
      <c r="C346" s="85" t="s">
        <v>244</v>
      </c>
      <c r="D346" s="102">
        <v>36</v>
      </c>
      <c r="E346" s="85"/>
      <c r="F346" s="85" t="s">
        <v>245</v>
      </c>
      <c r="G346" s="87">
        <v>513</v>
      </c>
      <c r="H346" s="74">
        <v>384.75</v>
      </c>
      <c r="I346" s="152">
        <f>H346-H346*16%</f>
        <v>323.19</v>
      </c>
      <c r="J346" s="96">
        <f>G346*1.5</f>
        <v>769.5</v>
      </c>
      <c r="K346" s="141"/>
      <c r="L346" s="1">
        <f t="shared" si="33"/>
        <v>0</v>
      </c>
      <c r="M346" s="135" t="s">
        <v>818</v>
      </c>
      <c r="N346" s="1">
        <v>0.09</v>
      </c>
      <c r="O346" s="1">
        <v>7.0000000000000007E-2</v>
      </c>
      <c r="P346" s="1">
        <v>0.1</v>
      </c>
      <c r="Q346" s="1">
        <v>6.3000000000000003E-4</v>
      </c>
      <c r="R346" s="146" t="s">
        <v>1200</v>
      </c>
    </row>
    <row r="347" spans="1:18" s="1" customFormat="1" ht="84" customHeight="1" x14ac:dyDescent="0.2">
      <c r="A347" s="8">
        <v>2837</v>
      </c>
      <c r="B347" s="3">
        <v>4680019285948</v>
      </c>
      <c r="C347" s="10" t="s">
        <v>246</v>
      </c>
      <c r="D347" s="5">
        <v>36</v>
      </c>
      <c r="E347" s="4"/>
      <c r="F347" s="4" t="s">
        <v>247</v>
      </c>
      <c r="G347" s="6">
        <v>513</v>
      </c>
      <c r="H347" s="74">
        <v>307.8</v>
      </c>
      <c r="I347" s="152">
        <f>H347-H347*16%</f>
        <v>258.55200000000002</v>
      </c>
      <c r="J347" s="21">
        <f>G347*1.5</f>
        <v>769.5</v>
      </c>
      <c r="K347" s="141"/>
      <c r="L347" s="1">
        <f t="shared" si="33"/>
        <v>0</v>
      </c>
      <c r="M347" s="135" t="s">
        <v>818</v>
      </c>
      <c r="N347" s="1">
        <v>0.09</v>
      </c>
      <c r="O347" s="1">
        <v>7.0000000000000007E-2</v>
      </c>
      <c r="P347" s="1">
        <v>0.1</v>
      </c>
      <c r="Q347" s="1">
        <v>6.3000000000000003E-4</v>
      </c>
      <c r="R347" s="146" t="s">
        <v>1201</v>
      </c>
    </row>
    <row r="348" spans="1:18" s="1" customFormat="1" ht="84" customHeight="1" x14ac:dyDescent="0.2">
      <c r="A348" s="8">
        <v>2838</v>
      </c>
      <c r="B348" s="3">
        <v>4680019285955</v>
      </c>
      <c r="C348" s="4" t="s">
        <v>248</v>
      </c>
      <c r="D348" s="5">
        <v>36</v>
      </c>
      <c r="E348" s="4"/>
      <c r="F348" s="4" t="s">
        <v>249</v>
      </c>
      <c r="G348" s="6">
        <v>513</v>
      </c>
      <c r="H348" s="74">
        <v>384.75</v>
      </c>
      <c r="I348" s="152">
        <f>H348-H348*16%</f>
        <v>323.19</v>
      </c>
      <c r="J348" s="21">
        <f>G348*1.5</f>
        <v>769.5</v>
      </c>
      <c r="K348" s="141"/>
      <c r="L348" s="1">
        <f t="shared" si="33"/>
        <v>0</v>
      </c>
      <c r="M348" s="135" t="s">
        <v>818</v>
      </c>
      <c r="N348" s="1">
        <v>9.5000000000000001E-2</v>
      </c>
      <c r="O348" s="1">
        <v>7.0000000000000007E-2</v>
      </c>
      <c r="P348" s="1">
        <v>0.1</v>
      </c>
      <c r="Q348" s="1">
        <v>6.6500000000000001E-4</v>
      </c>
      <c r="R348" s="146" t="s">
        <v>1202</v>
      </c>
    </row>
    <row r="349" spans="1:18" s="1" customFormat="1" ht="84" customHeight="1" x14ac:dyDescent="0.2">
      <c r="A349" s="8">
        <v>2839</v>
      </c>
      <c r="B349" s="3">
        <v>4680019285962</v>
      </c>
      <c r="C349" s="4" t="s">
        <v>250</v>
      </c>
      <c r="D349" s="5">
        <v>36</v>
      </c>
      <c r="E349" s="4"/>
      <c r="F349" s="4" t="s">
        <v>251</v>
      </c>
      <c r="G349" s="6">
        <v>513</v>
      </c>
      <c r="H349" s="74">
        <v>359.1</v>
      </c>
      <c r="I349" s="152">
        <f>H349-H349*16%</f>
        <v>301.64400000000001</v>
      </c>
      <c r="J349" s="21">
        <f>G349*1.5</f>
        <v>769.5</v>
      </c>
      <c r="K349" s="141"/>
      <c r="L349" s="1">
        <f t="shared" si="33"/>
        <v>0</v>
      </c>
      <c r="M349" s="135" t="s">
        <v>818</v>
      </c>
      <c r="N349" s="1">
        <v>0.1</v>
      </c>
      <c r="O349" s="1">
        <v>0.09</v>
      </c>
      <c r="P349" s="1">
        <v>0.1</v>
      </c>
      <c r="Q349" s="1">
        <v>8.9999999999999998E-4</v>
      </c>
      <c r="R349" s="146" t="s">
        <v>1203</v>
      </c>
    </row>
    <row r="350" spans="1:18" s="1" customFormat="1" ht="84" customHeight="1" x14ac:dyDescent="0.2">
      <c r="A350" s="82">
        <v>2840</v>
      </c>
      <c r="B350" s="103">
        <v>4680019285979</v>
      </c>
      <c r="C350" s="84" t="s">
        <v>252</v>
      </c>
      <c r="D350" s="104">
        <v>36</v>
      </c>
      <c r="E350" s="84"/>
      <c r="F350" s="84" t="s">
        <v>253</v>
      </c>
      <c r="G350" s="86">
        <v>513</v>
      </c>
      <c r="H350" s="74">
        <v>384.75</v>
      </c>
      <c r="I350" s="152">
        <f>H350-H350*16%</f>
        <v>323.19</v>
      </c>
      <c r="J350" s="44">
        <f>G350*1.5</f>
        <v>769.5</v>
      </c>
      <c r="K350" s="141"/>
      <c r="L350" s="1">
        <f t="shared" si="33"/>
        <v>0</v>
      </c>
      <c r="M350" s="135" t="s">
        <v>818</v>
      </c>
      <c r="N350" s="1">
        <v>9.5000000000000001E-2</v>
      </c>
      <c r="O350" s="1">
        <v>7.4999999999999997E-2</v>
      </c>
      <c r="P350" s="1">
        <v>0.1</v>
      </c>
      <c r="Q350" s="1">
        <v>7.1299999999999998E-4</v>
      </c>
      <c r="R350" s="146" t="s">
        <v>1204</v>
      </c>
    </row>
    <row r="351" spans="1:18" ht="12.75" customHeight="1" collapsed="1" x14ac:dyDescent="0.2">
      <c r="A351" s="97"/>
      <c r="B351" s="97"/>
      <c r="C351" s="97" t="s">
        <v>10</v>
      </c>
      <c r="D351" s="97"/>
      <c r="E351" s="97"/>
      <c r="F351" s="97"/>
      <c r="G351" s="97"/>
      <c r="H351" s="74"/>
      <c r="I351" s="4">
        <f>G351-G351*16%</f>
        <v>0</v>
      </c>
      <c r="J351" s="97"/>
      <c r="K351" s="141"/>
      <c r="L351" s="1">
        <f t="shared" si="33"/>
        <v>0</v>
      </c>
      <c r="M351" s="51"/>
      <c r="N351" s="1"/>
      <c r="O351" s="1"/>
      <c r="P351" s="1"/>
      <c r="Q351" s="1"/>
      <c r="R351" s="146"/>
    </row>
    <row r="352" spans="1:18" s="19" customFormat="1" ht="66" customHeight="1" x14ac:dyDescent="0.2">
      <c r="A352" s="83">
        <v>2230</v>
      </c>
      <c r="B352" s="101">
        <v>4630027290274</v>
      </c>
      <c r="C352" s="85" t="s">
        <v>397</v>
      </c>
      <c r="D352" s="102">
        <v>72</v>
      </c>
      <c r="E352" s="85"/>
      <c r="F352" s="85" t="s">
        <v>398</v>
      </c>
      <c r="G352" s="87">
        <v>399</v>
      </c>
      <c r="H352" s="74"/>
      <c r="I352" s="4">
        <f>G352-G352*16%</f>
        <v>335.15999999999997</v>
      </c>
      <c r="J352" s="96">
        <f t="shared" ref="J352:J358" si="34">G352*1.5</f>
        <v>598.5</v>
      </c>
      <c r="K352" s="141"/>
      <c r="L352" s="1">
        <f t="shared" si="33"/>
        <v>0</v>
      </c>
      <c r="M352" s="51"/>
      <c r="N352" s="1">
        <v>0.13</v>
      </c>
      <c r="O352" s="1">
        <v>0.03</v>
      </c>
      <c r="P352" s="1">
        <v>0.14000000000000001</v>
      </c>
      <c r="Q352" s="1">
        <v>5.4600000000000004E-4</v>
      </c>
      <c r="R352" s="146" t="s">
        <v>1205</v>
      </c>
    </row>
    <row r="353" spans="1:18" s="19" customFormat="1" ht="61.5" customHeight="1" x14ac:dyDescent="0.2">
      <c r="A353" s="8">
        <v>2226</v>
      </c>
      <c r="B353" s="3">
        <v>4630027294302</v>
      </c>
      <c r="C353" s="10" t="s">
        <v>595</v>
      </c>
      <c r="D353" s="5">
        <v>72</v>
      </c>
      <c r="E353" s="4"/>
      <c r="F353" s="4" t="s">
        <v>596</v>
      </c>
      <c r="G353" s="6">
        <v>399</v>
      </c>
      <c r="H353" s="74"/>
      <c r="I353" s="4">
        <f>G353-G353*16%</f>
        <v>335.15999999999997</v>
      </c>
      <c r="J353" s="21">
        <f t="shared" si="34"/>
        <v>598.5</v>
      </c>
      <c r="K353" s="141"/>
      <c r="L353" s="1">
        <f t="shared" si="33"/>
        <v>0</v>
      </c>
      <c r="M353" s="51"/>
      <c r="N353" s="1">
        <v>0.125</v>
      </c>
      <c r="O353" s="1">
        <v>0.03</v>
      </c>
      <c r="P353" s="1">
        <v>0.14000000000000001</v>
      </c>
      <c r="Q353" s="1">
        <v>5.2499999999999997E-4</v>
      </c>
      <c r="R353" s="147" t="s">
        <v>1380</v>
      </c>
    </row>
    <row r="354" spans="1:18" s="19" customFormat="1" ht="77.25" customHeight="1" x14ac:dyDescent="0.2">
      <c r="A354" s="8">
        <v>2227</v>
      </c>
      <c r="B354" s="3">
        <v>4630027290304</v>
      </c>
      <c r="C354" s="10" t="s">
        <v>471</v>
      </c>
      <c r="D354" s="5">
        <v>72</v>
      </c>
      <c r="E354" s="4"/>
      <c r="F354" s="4" t="s">
        <v>472</v>
      </c>
      <c r="G354" s="6">
        <v>399</v>
      </c>
      <c r="H354" s="74"/>
      <c r="I354" s="4">
        <f>G354-G354*16%</f>
        <v>335.15999999999997</v>
      </c>
      <c r="J354" s="21">
        <f t="shared" si="34"/>
        <v>598.5</v>
      </c>
      <c r="K354" s="141"/>
      <c r="L354" s="1">
        <f t="shared" si="33"/>
        <v>0</v>
      </c>
      <c r="M354" s="51"/>
      <c r="N354" s="1">
        <v>0.15</v>
      </c>
      <c r="O354" s="1">
        <v>0.03</v>
      </c>
      <c r="P354" s="1">
        <v>0.13</v>
      </c>
      <c r="Q354" s="1">
        <v>5.8500000000000002E-4</v>
      </c>
      <c r="R354" s="146"/>
    </row>
    <row r="355" spans="1:18" s="19" customFormat="1" ht="61.5" customHeight="1" x14ac:dyDescent="0.2">
      <c r="A355" s="8">
        <v>2229</v>
      </c>
      <c r="B355" s="3">
        <v>4630027294326</v>
      </c>
      <c r="C355" s="4" t="s">
        <v>597</v>
      </c>
      <c r="D355" s="5">
        <v>72</v>
      </c>
      <c r="E355" s="4"/>
      <c r="F355" s="4" t="s">
        <v>598</v>
      </c>
      <c r="G355" s="6">
        <v>399</v>
      </c>
      <c r="H355" s="74"/>
      <c r="I355" s="4">
        <f>G355-G355*16%</f>
        <v>335.15999999999997</v>
      </c>
      <c r="J355" s="21">
        <f t="shared" si="34"/>
        <v>598.5</v>
      </c>
      <c r="K355" s="141"/>
      <c r="L355" s="1">
        <f t="shared" si="33"/>
        <v>0</v>
      </c>
      <c r="M355" s="51"/>
      <c r="N355" s="1">
        <v>0.15</v>
      </c>
      <c r="O355" s="1">
        <v>0.03</v>
      </c>
      <c r="P355" s="1">
        <v>0.125</v>
      </c>
      <c r="Q355" s="1">
        <v>5.6300000000000002E-4</v>
      </c>
      <c r="R355" s="146" t="s">
        <v>1206</v>
      </c>
    </row>
    <row r="356" spans="1:18" s="19" customFormat="1" ht="77.25" customHeight="1" x14ac:dyDescent="0.2">
      <c r="A356" s="8">
        <v>2225</v>
      </c>
      <c r="B356" s="3">
        <v>4680019282671</v>
      </c>
      <c r="C356" s="4" t="s">
        <v>509</v>
      </c>
      <c r="D356" s="5">
        <v>96</v>
      </c>
      <c r="E356" s="4"/>
      <c r="F356" s="4" t="s">
        <v>510</v>
      </c>
      <c r="G356" s="6">
        <v>399</v>
      </c>
      <c r="H356" s="151">
        <v>287.3</v>
      </c>
      <c r="I356" s="152">
        <f>H356-H356*16%</f>
        <v>241.33199999999999</v>
      </c>
      <c r="J356" s="21">
        <f t="shared" si="34"/>
        <v>598.5</v>
      </c>
      <c r="K356" s="141"/>
      <c r="L356" s="1">
        <f t="shared" si="33"/>
        <v>0</v>
      </c>
      <c r="M356" s="135" t="s">
        <v>818</v>
      </c>
      <c r="N356" s="1">
        <v>0.13500000000000001</v>
      </c>
      <c r="O356" s="1">
        <v>0.11</v>
      </c>
      <c r="P356" s="1">
        <v>0.1</v>
      </c>
      <c r="Q356" s="1">
        <v>1.485E-3</v>
      </c>
      <c r="R356" s="146" t="s">
        <v>1207</v>
      </c>
    </row>
    <row r="357" spans="1:18" s="19" customFormat="1" ht="77.25" customHeight="1" x14ac:dyDescent="0.2">
      <c r="A357" s="8">
        <v>2233</v>
      </c>
      <c r="B357" s="3">
        <v>4630027290243</v>
      </c>
      <c r="C357" s="4" t="s">
        <v>511</v>
      </c>
      <c r="D357" s="5">
        <v>96</v>
      </c>
      <c r="E357" s="4"/>
      <c r="F357" s="4" t="s">
        <v>512</v>
      </c>
      <c r="G357" s="6">
        <v>399</v>
      </c>
      <c r="H357" s="151">
        <v>287.3</v>
      </c>
      <c r="I357" s="152">
        <f>H357-H357*16%</f>
        <v>241.33199999999999</v>
      </c>
      <c r="J357" s="21">
        <f t="shared" si="34"/>
        <v>598.5</v>
      </c>
      <c r="K357" s="141"/>
      <c r="L357" s="1">
        <f t="shared" si="33"/>
        <v>0</v>
      </c>
      <c r="M357" s="135" t="s">
        <v>818</v>
      </c>
      <c r="N357" s="1">
        <v>0.13500000000000001</v>
      </c>
      <c r="O357" s="1">
        <v>0.04</v>
      </c>
      <c r="P357" s="1">
        <v>0.105</v>
      </c>
      <c r="Q357" s="1">
        <v>5.6700000000000001E-4</v>
      </c>
      <c r="R357" s="146" t="s">
        <v>1208</v>
      </c>
    </row>
    <row r="358" spans="1:18" s="19" customFormat="1" ht="61.5" customHeight="1" x14ac:dyDescent="0.2">
      <c r="A358" s="82">
        <v>2235</v>
      </c>
      <c r="B358" s="103">
        <v>4630027293435</v>
      </c>
      <c r="C358" s="69" t="s">
        <v>399</v>
      </c>
      <c r="D358" s="104">
        <v>72</v>
      </c>
      <c r="E358" s="84"/>
      <c r="F358" s="84" t="s">
        <v>400</v>
      </c>
      <c r="G358" s="86">
        <v>399</v>
      </c>
      <c r="H358" s="74"/>
      <c r="I358" s="4">
        <f>G358-G358*16%</f>
        <v>335.15999999999997</v>
      </c>
      <c r="J358" s="44">
        <f t="shared" si="34"/>
        <v>598.5</v>
      </c>
      <c r="K358" s="141"/>
      <c r="L358" s="1">
        <f t="shared" si="33"/>
        <v>0</v>
      </c>
      <c r="M358" s="51"/>
      <c r="N358" s="1">
        <v>0.14000000000000001</v>
      </c>
      <c r="O358" s="1">
        <v>0.03</v>
      </c>
      <c r="P358" s="1">
        <v>0.125</v>
      </c>
      <c r="Q358" s="1">
        <v>5.2499999999999997E-4</v>
      </c>
      <c r="R358" s="147" t="s">
        <v>1381</v>
      </c>
    </row>
    <row r="359" spans="1:18" ht="15.75" customHeight="1" x14ac:dyDescent="0.2">
      <c r="A359" s="97"/>
      <c r="B359" s="97"/>
      <c r="C359" s="97" t="s">
        <v>499</v>
      </c>
      <c r="D359" s="97"/>
      <c r="E359" s="97"/>
      <c r="F359" s="97"/>
      <c r="G359" s="97"/>
      <c r="H359" s="74"/>
      <c r="I359" s="4">
        <f>G359-G359*16%</f>
        <v>0</v>
      </c>
      <c r="J359" s="97"/>
      <c r="K359" s="141"/>
      <c r="L359" s="1">
        <f t="shared" si="33"/>
        <v>0</v>
      </c>
      <c r="M359" s="51"/>
      <c r="N359" s="1"/>
      <c r="O359" s="1"/>
      <c r="P359" s="1"/>
      <c r="Q359" s="1"/>
      <c r="R359" s="146"/>
    </row>
    <row r="360" spans="1:18" ht="63.75" customHeight="1" collapsed="1" x14ac:dyDescent="0.2">
      <c r="A360" s="83">
        <v>3127</v>
      </c>
      <c r="B360" s="101">
        <v>4630027294463</v>
      </c>
      <c r="C360" s="85" t="s">
        <v>435</v>
      </c>
      <c r="D360" s="102">
        <v>60</v>
      </c>
      <c r="E360" s="85"/>
      <c r="F360" s="85" t="s">
        <v>438</v>
      </c>
      <c r="G360" s="87">
        <v>399</v>
      </c>
      <c r="H360" s="74"/>
      <c r="I360" s="4">
        <f>G360-G360*16%</f>
        <v>335.15999999999997</v>
      </c>
      <c r="J360" s="96">
        <f>G360*1.5</f>
        <v>598.5</v>
      </c>
      <c r="K360" s="141"/>
      <c r="L360" s="1">
        <f t="shared" si="33"/>
        <v>0</v>
      </c>
      <c r="M360" s="51"/>
      <c r="N360" s="1">
        <v>0.115</v>
      </c>
      <c r="O360" s="1">
        <v>0.03</v>
      </c>
      <c r="P360" s="1">
        <v>0.128</v>
      </c>
      <c r="Q360" s="1">
        <v>4.4200000000000001E-4</v>
      </c>
      <c r="R360" s="146" t="s">
        <v>1209</v>
      </c>
    </row>
    <row r="361" spans="1:18" s="19" customFormat="1" ht="77.25" customHeight="1" x14ac:dyDescent="0.2">
      <c r="A361" s="8">
        <v>3125</v>
      </c>
      <c r="B361" s="3">
        <v>4630027294449</v>
      </c>
      <c r="C361" s="10" t="s">
        <v>433</v>
      </c>
      <c r="D361" s="5">
        <v>60</v>
      </c>
      <c r="E361" s="4"/>
      <c r="F361" s="4" t="s">
        <v>437</v>
      </c>
      <c r="G361" s="6">
        <v>399</v>
      </c>
      <c r="H361" s="74"/>
      <c r="I361" s="4">
        <f>G361-G361*16%</f>
        <v>335.15999999999997</v>
      </c>
      <c r="J361" s="21">
        <f>G361*1.5</f>
        <v>598.5</v>
      </c>
      <c r="K361" s="141"/>
      <c r="L361" s="1">
        <f t="shared" si="33"/>
        <v>0</v>
      </c>
      <c r="M361" s="51"/>
      <c r="N361" s="1">
        <v>0.14399999999999999</v>
      </c>
      <c r="O361" s="1">
        <v>3.4000000000000002E-2</v>
      </c>
      <c r="P361" s="1">
        <v>0.105</v>
      </c>
      <c r="Q361" s="1">
        <v>5.1400000000000003E-4</v>
      </c>
      <c r="R361" s="147" t="s">
        <v>1382</v>
      </c>
    </row>
    <row r="362" spans="1:18" s="19" customFormat="1" ht="77.25" customHeight="1" x14ac:dyDescent="0.2">
      <c r="A362" s="8">
        <v>3126</v>
      </c>
      <c r="B362" s="3">
        <v>4630027294456</v>
      </c>
      <c r="C362" s="10" t="s">
        <v>434</v>
      </c>
      <c r="D362" s="5">
        <v>60</v>
      </c>
      <c r="E362" s="4"/>
      <c r="F362" s="4" t="s">
        <v>839</v>
      </c>
      <c r="G362" s="6">
        <v>399</v>
      </c>
      <c r="H362" s="74"/>
      <c r="I362" s="4">
        <f>G362-G362*16%</f>
        <v>335.15999999999997</v>
      </c>
      <c r="J362" s="21">
        <f>G362*1.5</f>
        <v>598.5</v>
      </c>
      <c r="K362" s="141"/>
      <c r="L362" s="1">
        <f t="shared" si="33"/>
        <v>0</v>
      </c>
      <c r="M362" s="51"/>
      <c r="N362" s="1">
        <v>0.14599999999999999</v>
      </c>
      <c r="O362" s="1">
        <v>0.03</v>
      </c>
      <c r="P362" s="1">
        <v>0.11899999999999999</v>
      </c>
      <c r="Q362" s="1">
        <v>5.2099999999999998E-4</v>
      </c>
      <c r="R362" s="146" t="s">
        <v>1210</v>
      </c>
    </row>
    <row r="363" spans="1:18" s="19" customFormat="1" ht="77.25" customHeight="1" x14ac:dyDescent="0.2">
      <c r="A363" s="8">
        <v>3129</v>
      </c>
      <c r="B363" s="3">
        <v>4630027294432</v>
      </c>
      <c r="C363" s="10" t="s">
        <v>547</v>
      </c>
      <c r="D363" s="5">
        <v>60</v>
      </c>
      <c r="E363" s="4"/>
      <c r="F363" s="4" t="s">
        <v>548</v>
      </c>
      <c r="G363" s="6">
        <v>399</v>
      </c>
      <c r="H363" s="74"/>
      <c r="I363" s="4">
        <f>G363-G363*16%</f>
        <v>335.15999999999997</v>
      </c>
      <c r="J363" s="21">
        <f>G363*1.5</f>
        <v>598.5</v>
      </c>
      <c r="K363" s="141"/>
      <c r="L363" s="1">
        <f t="shared" si="33"/>
        <v>0</v>
      </c>
      <c r="M363" s="51"/>
      <c r="N363" s="1">
        <v>0.1</v>
      </c>
      <c r="O363" s="1">
        <v>3.4000000000000002E-2</v>
      </c>
      <c r="P363" s="1">
        <v>0.124</v>
      </c>
      <c r="Q363" s="1">
        <v>4.2200000000000001E-4</v>
      </c>
      <c r="R363" s="146" t="s">
        <v>1211</v>
      </c>
    </row>
    <row r="364" spans="1:18" s="19" customFormat="1" ht="77.25" customHeight="1" x14ac:dyDescent="0.2">
      <c r="A364" s="82">
        <v>3128</v>
      </c>
      <c r="B364" s="103">
        <v>4630027294425</v>
      </c>
      <c r="C364" s="84" t="s">
        <v>436</v>
      </c>
      <c r="D364" s="104">
        <v>60</v>
      </c>
      <c r="E364" s="84"/>
      <c r="F364" s="84" t="s">
        <v>623</v>
      </c>
      <c r="G364" s="86">
        <v>399</v>
      </c>
      <c r="H364" s="74"/>
      <c r="I364" s="4">
        <f>G364-G364*16%</f>
        <v>335.15999999999997</v>
      </c>
      <c r="J364" s="44">
        <f>G364*1.5</f>
        <v>598.5</v>
      </c>
      <c r="K364" s="141"/>
      <c r="L364" s="1">
        <f t="shared" si="33"/>
        <v>0</v>
      </c>
      <c r="M364" s="51"/>
      <c r="N364" s="1">
        <v>0.13</v>
      </c>
      <c r="O364" s="1">
        <v>3.2000000000000001E-2</v>
      </c>
      <c r="P364" s="1">
        <v>0.121</v>
      </c>
      <c r="Q364" s="1">
        <v>5.0299999999999997E-4</v>
      </c>
      <c r="R364" s="146" t="s">
        <v>1212</v>
      </c>
    </row>
    <row r="365" spans="1:18" ht="26.25" customHeight="1" collapsed="1" x14ac:dyDescent="0.2">
      <c r="A365" s="97"/>
      <c r="B365" s="97"/>
      <c r="C365" s="97" t="s">
        <v>338</v>
      </c>
      <c r="D365" s="97"/>
      <c r="E365" s="97"/>
      <c r="F365" s="97"/>
      <c r="G365" s="97"/>
      <c r="H365" s="74"/>
      <c r="I365" s="4">
        <f>G365-G365*16%</f>
        <v>0</v>
      </c>
      <c r="J365" s="97"/>
      <c r="K365" s="141"/>
      <c r="L365" s="1">
        <f t="shared" si="33"/>
        <v>0</v>
      </c>
      <c r="M365" s="51"/>
      <c r="N365" s="1"/>
      <c r="O365" s="1"/>
      <c r="P365" s="1"/>
      <c r="Q365" s="1"/>
      <c r="R365" s="146"/>
    </row>
    <row r="366" spans="1:18" s="19" customFormat="1" ht="84" customHeight="1" x14ac:dyDescent="0.2">
      <c r="A366" s="83">
        <v>2348</v>
      </c>
      <c r="B366" s="3">
        <v>4630027292834</v>
      </c>
      <c r="C366" s="4" t="s">
        <v>364</v>
      </c>
      <c r="D366" s="5">
        <v>80</v>
      </c>
      <c r="E366" s="4"/>
      <c r="F366" s="4" t="s">
        <v>919</v>
      </c>
      <c r="G366" s="6">
        <v>449</v>
      </c>
      <c r="H366" s="74"/>
      <c r="I366" s="4">
        <f>G366-G366*16%</f>
        <v>377.15999999999997</v>
      </c>
      <c r="J366" s="96">
        <f>G366*1.5</f>
        <v>673.5</v>
      </c>
      <c r="K366" s="141"/>
      <c r="L366" s="1">
        <f t="shared" si="33"/>
        <v>0</v>
      </c>
      <c r="M366" s="51"/>
      <c r="N366" s="1">
        <v>0.1</v>
      </c>
      <c r="O366" s="1">
        <v>0.03</v>
      </c>
      <c r="P366" s="1">
        <v>0.13500000000000001</v>
      </c>
      <c r="Q366" s="1">
        <v>4.0499999999999998E-4</v>
      </c>
      <c r="R366" s="146" t="s">
        <v>1213</v>
      </c>
    </row>
    <row r="367" spans="1:18" s="1" customFormat="1" ht="84.75" customHeight="1" x14ac:dyDescent="0.2">
      <c r="A367" s="83">
        <v>2347</v>
      </c>
      <c r="B367" s="101">
        <v>4680019287799</v>
      </c>
      <c r="C367" s="54" t="s">
        <v>376</v>
      </c>
      <c r="D367" s="102">
        <v>80</v>
      </c>
      <c r="E367" s="85"/>
      <c r="F367" s="85" t="s">
        <v>377</v>
      </c>
      <c r="G367" s="87">
        <v>449</v>
      </c>
      <c r="H367" s="74"/>
      <c r="I367" s="4">
        <f>G367-G367*16%</f>
        <v>377.15999999999997</v>
      </c>
      <c r="J367" s="96">
        <f>G367*1.5</f>
        <v>673.5</v>
      </c>
      <c r="K367" s="141"/>
      <c r="L367" s="1">
        <f t="shared" si="33"/>
        <v>0</v>
      </c>
      <c r="M367" s="128"/>
      <c r="N367" s="1">
        <v>0.1</v>
      </c>
      <c r="O367" s="1">
        <v>0.03</v>
      </c>
      <c r="P367" s="1">
        <v>0.12</v>
      </c>
      <c r="Q367" s="1">
        <v>3.6000000000000002E-4</v>
      </c>
      <c r="R367" s="146" t="s">
        <v>1214</v>
      </c>
    </row>
    <row r="368" spans="1:18" s="19" customFormat="1" ht="84" customHeight="1" x14ac:dyDescent="0.2">
      <c r="A368" s="58">
        <v>2345</v>
      </c>
      <c r="B368" s="3">
        <v>4630027292803</v>
      </c>
      <c r="C368" s="67" t="s">
        <v>637</v>
      </c>
      <c r="D368" s="5">
        <v>80</v>
      </c>
      <c r="E368" s="4"/>
      <c r="F368" s="58" t="s">
        <v>638</v>
      </c>
      <c r="G368" s="6">
        <v>449</v>
      </c>
      <c r="H368" s="74"/>
      <c r="I368" s="4">
        <f>G368-G368*16%</f>
        <v>377.15999999999997</v>
      </c>
      <c r="J368" s="21">
        <f>G368*1.5</f>
        <v>673.5</v>
      </c>
      <c r="K368" s="141"/>
      <c r="L368" s="1">
        <f t="shared" si="33"/>
        <v>0</v>
      </c>
      <c r="M368" s="51"/>
      <c r="N368" s="1">
        <v>0.1</v>
      </c>
      <c r="O368" s="1">
        <v>0.03</v>
      </c>
      <c r="P368" s="1">
        <v>0.12</v>
      </c>
      <c r="Q368" s="1">
        <v>3.6000000000000002E-4</v>
      </c>
      <c r="R368" s="146" t="s">
        <v>1215</v>
      </c>
    </row>
    <row r="369" spans="1:18" s="19" customFormat="1" ht="84" customHeight="1" x14ac:dyDescent="0.2">
      <c r="A369" s="58">
        <v>2346</v>
      </c>
      <c r="B369" s="3">
        <v>4630027292810</v>
      </c>
      <c r="C369" s="10" t="s">
        <v>628</v>
      </c>
      <c r="D369" s="5">
        <v>80</v>
      </c>
      <c r="E369" s="4"/>
      <c r="F369" s="4" t="s">
        <v>629</v>
      </c>
      <c r="G369" s="6">
        <v>449</v>
      </c>
      <c r="H369" s="74"/>
      <c r="I369" s="4">
        <f>G369-G369*16%</f>
        <v>377.15999999999997</v>
      </c>
      <c r="J369" s="21">
        <f>G369*1.5</f>
        <v>673.5</v>
      </c>
      <c r="K369" s="141"/>
      <c r="L369" s="1">
        <f t="shared" si="33"/>
        <v>0</v>
      </c>
      <c r="M369" s="51"/>
      <c r="N369" s="1">
        <v>0.1</v>
      </c>
      <c r="O369" s="1">
        <v>0.03</v>
      </c>
      <c r="P369" s="1">
        <v>0.12</v>
      </c>
      <c r="Q369" s="1">
        <v>3.6000000000000002E-4</v>
      </c>
      <c r="R369" s="146" t="s">
        <v>1216</v>
      </c>
    </row>
    <row r="370" spans="1:18" ht="37.5" customHeight="1" collapsed="1" x14ac:dyDescent="0.2">
      <c r="A370" s="97"/>
      <c r="B370" s="97"/>
      <c r="C370" s="97" t="s">
        <v>586</v>
      </c>
      <c r="D370" s="97"/>
      <c r="E370" s="97"/>
      <c r="F370" s="97"/>
      <c r="G370" s="97"/>
      <c r="H370" s="74"/>
      <c r="I370" s="4">
        <f>G370-G370*16%</f>
        <v>0</v>
      </c>
      <c r="J370" s="97"/>
      <c r="K370" s="141"/>
      <c r="L370" s="1">
        <f t="shared" si="33"/>
        <v>0</v>
      </c>
      <c r="M370" s="51"/>
      <c r="N370" s="1"/>
      <c r="O370" s="1"/>
      <c r="P370" s="1"/>
      <c r="Q370" s="1"/>
      <c r="R370" s="146"/>
    </row>
    <row r="371" spans="1:18" s="19" customFormat="1" ht="84" customHeight="1" x14ac:dyDescent="0.2">
      <c r="A371" s="105">
        <v>2954</v>
      </c>
      <c r="B371" s="101">
        <v>4630027294098</v>
      </c>
      <c r="C371" s="54" t="s">
        <v>551</v>
      </c>
      <c r="D371" s="102">
        <v>100</v>
      </c>
      <c r="E371" s="85"/>
      <c r="F371" s="85" t="s">
        <v>552</v>
      </c>
      <c r="G371" s="87">
        <v>399</v>
      </c>
      <c r="H371" s="151">
        <v>339.15</v>
      </c>
      <c r="I371" s="152">
        <f>H371-H371*16%</f>
        <v>284.88599999999997</v>
      </c>
      <c r="J371" s="96">
        <f t="shared" ref="J371:J376" si="35">G371*1.5</f>
        <v>598.5</v>
      </c>
      <c r="K371" s="141"/>
      <c r="L371" s="1">
        <f t="shared" si="33"/>
        <v>0</v>
      </c>
      <c r="M371" s="135" t="s">
        <v>818</v>
      </c>
      <c r="N371" s="1">
        <v>8.5000000000000006E-2</v>
      </c>
      <c r="O371" s="1">
        <v>0.03</v>
      </c>
      <c r="P371" s="1">
        <v>0.125</v>
      </c>
      <c r="Q371" s="1">
        <v>3.19E-4</v>
      </c>
      <c r="R371" s="146" t="s">
        <v>1217</v>
      </c>
    </row>
    <row r="372" spans="1:18" s="19" customFormat="1" ht="84" customHeight="1" x14ac:dyDescent="0.2">
      <c r="A372" s="40">
        <v>2955</v>
      </c>
      <c r="B372" s="3">
        <v>4630027294067</v>
      </c>
      <c r="C372" s="4" t="s">
        <v>553</v>
      </c>
      <c r="D372" s="5">
        <v>100</v>
      </c>
      <c r="E372" s="4"/>
      <c r="F372" s="4" t="s">
        <v>554</v>
      </c>
      <c r="G372" s="6">
        <v>399</v>
      </c>
      <c r="H372" s="151">
        <v>319.2</v>
      </c>
      <c r="I372" s="152">
        <f>H372-H372*16%</f>
        <v>268.12799999999999</v>
      </c>
      <c r="J372" s="21">
        <f t="shared" si="35"/>
        <v>598.5</v>
      </c>
      <c r="K372" s="141"/>
      <c r="L372" s="1">
        <f t="shared" si="33"/>
        <v>0</v>
      </c>
      <c r="M372" s="135" t="s">
        <v>818</v>
      </c>
      <c r="N372" s="1">
        <v>8.5000000000000006E-2</v>
      </c>
      <c r="O372" s="1">
        <v>0.03</v>
      </c>
      <c r="P372" s="1">
        <v>0.115</v>
      </c>
      <c r="Q372" s="1">
        <v>2.9300000000000002E-4</v>
      </c>
      <c r="R372" s="146" t="s">
        <v>1218</v>
      </c>
    </row>
    <row r="373" spans="1:18" s="19" customFormat="1" ht="84" customHeight="1" x14ac:dyDescent="0.2">
      <c r="A373" s="53">
        <v>2951</v>
      </c>
      <c r="B373" s="3">
        <v>4630027294579</v>
      </c>
      <c r="C373" s="4" t="s">
        <v>616</v>
      </c>
      <c r="D373" s="5">
        <v>100</v>
      </c>
      <c r="E373" s="4"/>
      <c r="F373" s="4" t="s">
        <v>617</v>
      </c>
      <c r="G373" s="6">
        <v>399</v>
      </c>
      <c r="H373" s="151">
        <v>339.15</v>
      </c>
      <c r="I373" s="152">
        <f>H373-H373*16%</f>
        <v>284.88599999999997</v>
      </c>
      <c r="J373" s="21">
        <f t="shared" si="35"/>
        <v>598.5</v>
      </c>
      <c r="K373" s="141"/>
      <c r="L373" s="1">
        <f t="shared" si="33"/>
        <v>0</v>
      </c>
      <c r="M373" s="135" t="s">
        <v>818</v>
      </c>
      <c r="N373" s="1">
        <v>8.5000000000000006E-2</v>
      </c>
      <c r="O373" s="1">
        <v>0.03</v>
      </c>
      <c r="P373" s="1">
        <v>0.125</v>
      </c>
      <c r="Q373" s="1">
        <v>3.19E-4</v>
      </c>
      <c r="R373" s="146" t="s">
        <v>1219</v>
      </c>
    </row>
    <row r="374" spans="1:18" s="19" customFormat="1" ht="84" customHeight="1" x14ac:dyDescent="0.2">
      <c r="A374" s="49">
        <v>2952</v>
      </c>
      <c r="B374" s="3">
        <v>4630027294562</v>
      </c>
      <c r="C374" s="4" t="s">
        <v>599</v>
      </c>
      <c r="D374" s="5">
        <v>100</v>
      </c>
      <c r="E374" s="4"/>
      <c r="F374" s="4" t="s">
        <v>600</v>
      </c>
      <c r="G374" s="6">
        <v>399</v>
      </c>
      <c r="H374" s="151">
        <v>319.2</v>
      </c>
      <c r="I374" s="152">
        <f>H374-H374*16%</f>
        <v>268.12799999999999</v>
      </c>
      <c r="J374" s="21">
        <f t="shared" si="35"/>
        <v>598.5</v>
      </c>
      <c r="K374" s="141"/>
      <c r="L374" s="1">
        <f t="shared" si="33"/>
        <v>0</v>
      </c>
      <c r="M374" s="135" t="s">
        <v>818</v>
      </c>
      <c r="N374" s="1">
        <v>8.5000000000000006E-2</v>
      </c>
      <c r="O374" s="1">
        <v>0.03</v>
      </c>
      <c r="P374" s="1">
        <v>0.125</v>
      </c>
      <c r="Q374" s="1">
        <v>3.19E-4</v>
      </c>
      <c r="R374" s="146" t="s">
        <v>1220</v>
      </c>
    </row>
    <row r="375" spans="1:18" s="19" customFormat="1" ht="84" customHeight="1" x14ac:dyDescent="0.2">
      <c r="A375" s="40">
        <v>2953</v>
      </c>
      <c r="B375" s="3">
        <v>4630027294081</v>
      </c>
      <c r="C375" s="10" t="s">
        <v>549</v>
      </c>
      <c r="D375" s="5">
        <v>100</v>
      </c>
      <c r="E375" s="4"/>
      <c r="F375" s="4" t="s">
        <v>550</v>
      </c>
      <c r="G375" s="6">
        <v>399</v>
      </c>
      <c r="H375" s="151">
        <v>319.2</v>
      </c>
      <c r="I375" s="152">
        <f>H375-H375*16%</f>
        <v>268.12799999999999</v>
      </c>
      <c r="J375" s="21">
        <f t="shared" si="35"/>
        <v>598.5</v>
      </c>
      <c r="K375" s="141"/>
      <c r="L375" s="1">
        <f t="shared" si="33"/>
        <v>0</v>
      </c>
      <c r="M375" s="135" t="s">
        <v>818</v>
      </c>
      <c r="N375" s="1">
        <v>8.5000000000000006E-2</v>
      </c>
      <c r="O375" s="1">
        <v>0.03</v>
      </c>
      <c r="P375" s="1">
        <v>0.115</v>
      </c>
      <c r="Q375" s="1">
        <v>2.9300000000000002E-4</v>
      </c>
      <c r="R375" s="146" t="s">
        <v>1221</v>
      </c>
    </row>
    <row r="376" spans="1:18" s="19" customFormat="1" ht="84" customHeight="1" x14ac:dyDescent="0.2">
      <c r="A376" s="40">
        <v>2956</v>
      </c>
      <c r="B376" s="103">
        <v>4630027294074</v>
      </c>
      <c r="C376" s="84" t="s">
        <v>555</v>
      </c>
      <c r="D376" s="104">
        <v>100</v>
      </c>
      <c r="E376" s="84"/>
      <c r="F376" s="84" t="s">
        <v>556</v>
      </c>
      <c r="G376" s="86">
        <v>399</v>
      </c>
      <c r="H376" s="151">
        <v>319.2</v>
      </c>
      <c r="I376" s="152">
        <f>H376-H376*16%</f>
        <v>268.12799999999999</v>
      </c>
      <c r="J376" s="44">
        <f t="shared" si="35"/>
        <v>598.5</v>
      </c>
      <c r="K376" s="141"/>
      <c r="L376" s="1">
        <f t="shared" si="33"/>
        <v>0</v>
      </c>
      <c r="M376" s="135" t="s">
        <v>818</v>
      </c>
      <c r="N376" s="1">
        <v>8.5000000000000006E-2</v>
      </c>
      <c r="O376" s="1">
        <v>0.03</v>
      </c>
      <c r="P376" s="1">
        <v>0.115</v>
      </c>
      <c r="Q376" s="1">
        <v>2.9300000000000002E-4</v>
      </c>
      <c r="R376" s="146" t="s">
        <v>1222</v>
      </c>
    </row>
    <row r="377" spans="1:18" ht="14.25" customHeight="1" collapsed="1" x14ac:dyDescent="0.2">
      <c r="A377" s="97"/>
      <c r="B377" s="97"/>
      <c r="C377" s="97" t="s">
        <v>461</v>
      </c>
      <c r="D377" s="97"/>
      <c r="E377" s="97"/>
      <c r="F377" s="97"/>
      <c r="G377" s="97"/>
      <c r="H377" s="74"/>
      <c r="I377" s="4">
        <f>G377-G377*16%</f>
        <v>0</v>
      </c>
      <c r="J377" s="97"/>
      <c r="K377" s="141"/>
      <c r="L377" s="1">
        <f t="shared" si="33"/>
        <v>0</v>
      </c>
      <c r="M377" s="51"/>
      <c r="N377" s="1"/>
      <c r="O377" s="1"/>
      <c r="P377" s="1"/>
      <c r="Q377" s="1"/>
      <c r="R377" s="146"/>
    </row>
    <row r="378" spans="1:18" s="19" customFormat="1" ht="71.25" customHeight="1" x14ac:dyDescent="0.2">
      <c r="A378" s="83">
        <v>2524</v>
      </c>
      <c r="B378" s="101">
        <v>4680019283883</v>
      </c>
      <c r="C378" s="54" t="s">
        <v>441</v>
      </c>
      <c r="D378" s="102">
        <v>48</v>
      </c>
      <c r="E378" s="85"/>
      <c r="F378" s="85" t="s">
        <v>442</v>
      </c>
      <c r="G378" s="87">
        <v>419</v>
      </c>
      <c r="H378" s="74"/>
      <c r="I378" s="4">
        <f>G378-G378*16%</f>
        <v>351.96</v>
      </c>
      <c r="J378" s="96">
        <f>G378*1.5</f>
        <v>628.5</v>
      </c>
      <c r="K378" s="141"/>
      <c r="L378" s="1">
        <f t="shared" si="33"/>
        <v>0</v>
      </c>
      <c r="M378" s="51"/>
      <c r="N378" s="1">
        <v>0.11</v>
      </c>
      <c r="O378" s="1">
        <v>3.5000000000000003E-2</v>
      </c>
      <c r="P378" s="1">
        <v>0.16500000000000001</v>
      </c>
      <c r="Q378" s="1">
        <v>6.3500000000000004E-4</v>
      </c>
      <c r="R378" s="146" t="s">
        <v>1223</v>
      </c>
    </row>
    <row r="379" spans="1:18" s="19" customFormat="1" ht="71.25" customHeight="1" x14ac:dyDescent="0.2">
      <c r="A379" s="8">
        <v>2854</v>
      </c>
      <c r="B379" s="3">
        <v>4680019286075</v>
      </c>
      <c r="C379" s="4" t="s">
        <v>805</v>
      </c>
      <c r="D379" s="5">
        <v>48</v>
      </c>
      <c r="E379" s="4"/>
      <c r="F379" s="4" t="s">
        <v>806</v>
      </c>
      <c r="G379" s="6">
        <v>419</v>
      </c>
      <c r="H379" s="74"/>
      <c r="I379" s="4">
        <f>G379-G379*16%</f>
        <v>351.96</v>
      </c>
      <c r="J379" s="21">
        <f>G379*1.5</f>
        <v>628.5</v>
      </c>
      <c r="K379" s="141"/>
      <c r="L379" s="1">
        <f t="shared" si="33"/>
        <v>0</v>
      </c>
      <c r="M379" s="51"/>
      <c r="N379" s="1">
        <v>0.11</v>
      </c>
      <c r="O379" s="1">
        <v>3.5000000000000003E-2</v>
      </c>
      <c r="P379" s="1">
        <v>0.14000000000000001</v>
      </c>
      <c r="Q379" s="1">
        <v>5.3899999999999998E-4</v>
      </c>
      <c r="R379" s="146" t="s">
        <v>1224</v>
      </c>
    </row>
    <row r="380" spans="1:18" s="19" customFormat="1" ht="71.25" customHeight="1" x14ac:dyDescent="0.2">
      <c r="A380" s="82">
        <v>2855</v>
      </c>
      <c r="B380" s="103">
        <v>4680019286082</v>
      </c>
      <c r="C380" s="69" t="s">
        <v>443</v>
      </c>
      <c r="D380" s="104">
        <v>48</v>
      </c>
      <c r="E380" s="84"/>
      <c r="F380" s="84" t="s">
        <v>444</v>
      </c>
      <c r="G380" s="86">
        <v>419</v>
      </c>
      <c r="H380" s="74"/>
      <c r="I380" s="4">
        <f>G380-G380*16%</f>
        <v>351.96</v>
      </c>
      <c r="J380" s="44">
        <f>G380*1.5</f>
        <v>628.5</v>
      </c>
      <c r="K380" s="141"/>
      <c r="L380" s="1">
        <f t="shared" si="33"/>
        <v>0</v>
      </c>
      <c r="M380" s="51"/>
      <c r="N380" s="1">
        <v>0.11</v>
      </c>
      <c r="O380" s="1">
        <v>3.5000000000000003E-2</v>
      </c>
      <c r="P380" s="1">
        <v>0.13</v>
      </c>
      <c r="Q380" s="1">
        <v>5.0100000000000003E-4</v>
      </c>
      <c r="R380" s="146" t="s">
        <v>1225</v>
      </c>
    </row>
    <row r="381" spans="1:18" ht="15" customHeight="1" collapsed="1" x14ac:dyDescent="0.2">
      <c r="A381" s="97"/>
      <c r="B381" s="97"/>
      <c r="C381" s="97" t="s">
        <v>500</v>
      </c>
      <c r="D381" s="97"/>
      <c r="E381" s="97"/>
      <c r="F381" s="97"/>
      <c r="G381" s="97"/>
      <c r="H381" s="74"/>
      <c r="I381" s="4">
        <f>G381-G381*16%</f>
        <v>0</v>
      </c>
      <c r="J381" s="97"/>
      <c r="K381" s="141"/>
      <c r="L381" s="1">
        <f t="shared" si="33"/>
        <v>0</v>
      </c>
      <c r="M381" s="51"/>
      <c r="N381" s="1"/>
      <c r="O381" s="1"/>
      <c r="P381" s="1"/>
      <c r="Q381" s="1"/>
      <c r="R381" s="146"/>
    </row>
    <row r="382" spans="1:18" s="1" customFormat="1" ht="84" customHeight="1" x14ac:dyDescent="0.2">
      <c r="A382" s="114">
        <v>2798</v>
      </c>
      <c r="B382" s="115">
        <v>4680019285726</v>
      </c>
      <c r="C382" s="105" t="s">
        <v>12</v>
      </c>
      <c r="D382" s="116">
        <v>72</v>
      </c>
      <c r="E382" s="105"/>
      <c r="F382" s="105" t="s">
        <v>13</v>
      </c>
      <c r="G382" s="117">
        <v>439</v>
      </c>
      <c r="H382" s="74"/>
      <c r="I382" s="4">
        <f>G382-G382*16%</f>
        <v>368.76</v>
      </c>
      <c r="J382" s="118">
        <f>G382*1.5</f>
        <v>658.5</v>
      </c>
      <c r="K382" s="141"/>
      <c r="L382" s="1">
        <f t="shared" si="33"/>
        <v>0</v>
      </c>
      <c r="M382" s="51"/>
      <c r="N382" s="1">
        <v>0.1</v>
      </c>
      <c r="O382" s="1">
        <v>0.1</v>
      </c>
      <c r="P382" s="1">
        <v>0.1</v>
      </c>
      <c r="Q382" s="1">
        <v>1E-3</v>
      </c>
      <c r="R382" s="146" t="s">
        <v>1226</v>
      </c>
    </row>
    <row r="383" spans="1:18" ht="14.25" customHeight="1" collapsed="1" x14ac:dyDescent="0.2">
      <c r="A383" s="97"/>
      <c r="B383" s="97"/>
      <c r="C383" s="97" t="s">
        <v>11</v>
      </c>
      <c r="D383" s="97"/>
      <c r="E383" s="97"/>
      <c r="F383" s="97"/>
      <c r="G383" s="97"/>
      <c r="H383" s="74"/>
      <c r="I383" s="4">
        <f>G383-G383*16%</f>
        <v>0</v>
      </c>
      <c r="J383" s="118">
        <f t="shared" ref="J383" si="36">G383*1.5</f>
        <v>0</v>
      </c>
      <c r="K383" s="141"/>
      <c r="L383" s="1">
        <f t="shared" si="33"/>
        <v>0</v>
      </c>
      <c r="M383" s="51"/>
      <c r="N383" s="1"/>
      <c r="O383" s="1"/>
      <c r="P383" s="1"/>
      <c r="Q383" s="1"/>
      <c r="R383" s="146"/>
    </row>
    <row r="384" spans="1:18" s="19" customFormat="1" ht="84" customHeight="1" x14ac:dyDescent="0.2">
      <c r="A384" s="68">
        <v>3024</v>
      </c>
      <c r="B384" s="3">
        <v>4630027294869</v>
      </c>
      <c r="C384" s="4" t="s">
        <v>696</v>
      </c>
      <c r="D384" s="5">
        <v>24</v>
      </c>
      <c r="E384" s="4"/>
      <c r="F384" s="4" t="s">
        <v>697</v>
      </c>
      <c r="G384" s="6">
        <v>649</v>
      </c>
      <c r="H384" s="74"/>
      <c r="I384" s="4">
        <f>G384-G384*16%</f>
        <v>545.16</v>
      </c>
      <c r="J384" s="21">
        <f t="shared" ref="J384:J390" si="37">G384*1.5</f>
        <v>973.5</v>
      </c>
      <c r="K384" s="141"/>
      <c r="L384" s="1">
        <f t="shared" si="33"/>
        <v>0</v>
      </c>
      <c r="M384" s="128"/>
      <c r="N384" s="1">
        <v>0.35</v>
      </c>
      <c r="O384" s="1">
        <v>0.02</v>
      </c>
      <c r="P384" s="1">
        <v>0.27500000000000002</v>
      </c>
      <c r="Q384" s="1">
        <v>1.9250000000000001E-3</v>
      </c>
      <c r="R384" s="146" t="s">
        <v>1227</v>
      </c>
    </row>
    <row r="385" spans="1:18" s="19" customFormat="1" ht="84" customHeight="1" x14ac:dyDescent="0.2">
      <c r="A385" s="68">
        <v>3021</v>
      </c>
      <c r="B385" s="3">
        <v>4630027294876</v>
      </c>
      <c r="C385" s="54" t="s">
        <v>271</v>
      </c>
      <c r="D385" s="5">
        <v>24</v>
      </c>
      <c r="E385" s="4"/>
      <c r="F385" s="54" t="s">
        <v>695</v>
      </c>
      <c r="G385" s="6">
        <v>649</v>
      </c>
      <c r="H385" s="74"/>
      <c r="I385" s="4">
        <f>G385-G385*16%</f>
        <v>545.16</v>
      </c>
      <c r="J385" s="21">
        <f t="shared" si="37"/>
        <v>973.5</v>
      </c>
      <c r="K385" s="141"/>
      <c r="L385" s="1">
        <f t="shared" si="33"/>
        <v>0</v>
      </c>
      <c r="M385" s="51"/>
      <c r="N385" s="1">
        <v>0.35</v>
      </c>
      <c r="O385" s="1">
        <v>0.02</v>
      </c>
      <c r="P385" s="1">
        <v>0.27500000000000002</v>
      </c>
      <c r="Q385" s="1">
        <v>1.9250000000000001E-3</v>
      </c>
      <c r="R385" s="146" t="s">
        <v>1228</v>
      </c>
    </row>
    <row r="386" spans="1:18" s="19" customFormat="1" ht="84" customHeight="1" x14ac:dyDescent="0.2">
      <c r="A386" s="8">
        <v>2633</v>
      </c>
      <c r="B386" s="3">
        <v>4630027293039</v>
      </c>
      <c r="C386" s="31" t="s">
        <v>254</v>
      </c>
      <c r="D386" s="5">
        <v>24</v>
      </c>
      <c r="E386" s="16"/>
      <c r="F386" s="31" t="s">
        <v>331</v>
      </c>
      <c r="G386" s="6">
        <v>649</v>
      </c>
      <c r="H386" s="74"/>
      <c r="I386" s="4">
        <f>G386-G386*16%</f>
        <v>545.16</v>
      </c>
      <c r="J386" s="21">
        <f t="shared" si="37"/>
        <v>973.5</v>
      </c>
      <c r="K386" s="141"/>
      <c r="L386" s="1">
        <f t="shared" si="33"/>
        <v>0</v>
      </c>
      <c r="M386" s="51"/>
      <c r="N386" s="1">
        <v>0.35</v>
      </c>
      <c r="O386" s="1">
        <v>0.02</v>
      </c>
      <c r="P386" s="1">
        <v>0.27500000000000002</v>
      </c>
      <c r="Q386" s="1">
        <v>1.9250000000000001E-3</v>
      </c>
      <c r="R386" s="147" t="s">
        <v>1383</v>
      </c>
    </row>
    <row r="387" spans="1:18" s="19" customFormat="1" ht="84" customHeight="1" x14ac:dyDescent="0.2">
      <c r="A387" s="8">
        <v>3022</v>
      </c>
      <c r="B387" s="15">
        <v>4680019286778</v>
      </c>
      <c r="C387" s="20" t="s">
        <v>285</v>
      </c>
      <c r="D387" s="17">
        <v>24</v>
      </c>
      <c r="E387" s="16"/>
      <c r="F387" s="16" t="s">
        <v>286</v>
      </c>
      <c r="G387" s="18">
        <v>649</v>
      </c>
      <c r="H387" s="74"/>
      <c r="I387" s="4">
        <f>G387-G387*16%</f>
        <v>545.16</v>
      </c>
      <c r="J387" s="21">
        <f t="shared" si="37"/>
        <v>973.5</v>
      </c>
      <c r="K387" s="141"/>
      <c r="L387" s="1">
        <f t="shared" si="33"/>
        <v>0</v>
      </c>
      <c r="M387" s="51"/>
      <c r="N387" s="1">
        <v>0.35</v>
      </c>
      <c r="O387" s="1">
        <v>0.02</v>
      </c>
      <c r="P387" s="1">
        <v>0.27500000000000002</v>
      </c>
      <c r="Q387" s="1">
        <v>1.9250000000000001E-3</v>
      </c>
      <c r="R387" s="146" t="s">
        <v>1229</v>
      </c>
    </row>
    <row r="388" spans="1:18" s="19" customFormat="1" ht="84" customHeight="1" x14ac:dyDescent="0.2">
      <c r="A388" s="8">
        <v>3025</v>
      </c>
      <c r="B388" s="15">
        <v>4680019286808</v>
      </c>
      <c r="C388" s="20" t="s">
        <v>287</v>
      </c>
      <c r="D388" s="17">
        <v>24</v>
      </c>
      <c r="E388" s="16"/>
      <c r="F388" s="16" t="s">
        <v>288</v>
      </c>
      <c r="G388" s="18">
        <v>649</v>
      </c>
      <c r="H388" s="74"/>
      <c r="I388" s="4">
        <f>G388-G388*16%</f>
        <v>545.16</v>
      </c>
      <c r="J388" s="21">
        <f t="shared" si="37"/>
        <v>973.5</v>
      </c>
      <c r="K388" s="141"/>
      <c r="L388" s="1">
        <f t="shared" si="33"/>
        <v>0</v>
      </c>
      <c r="M388" s="51"/>
      <c r="N388" s="1">
        <v>0.35</v>
      </c>
      <c r="O388" s="1">
        <v>0.02</v>
      </c>
      <c r="P388" s="1">
        <v>0.27500000000000002</v>
      </c>
      <c r="Q388" s="1">
        <v>1.9250000000000001E-3</v>
      </c>
      <c r="R388" s="146" t="s">
        <v>1230</v>
      </c>
    </row>
    <row r="389" spans="1:18" s="19" customFormat="1" ht="84" customHeight="1" x14ac:dyDescent="0.2">
      <c r="A389" s="8">
        <v>3026</v>
      </c>
      <c r="B389" s="15">
        <v>4680019286815</v>
      </c>
      <c r="C389" s="20" t="s">
        <v>289</v>
      </c>
      <c r="D389" s="17">
        <v>24</v>
      </c>
      <c r="E389" s="16"/>
      <c r="F389" s="16" t="s">
        <v>290</v>
      </c>
      <c r="G389" s="18">
        <v>649</v>
      </c>
      <c r="H389" s="74"/>
      <c r="I389" s="4">
        <f>G389-G389*16%</f>
        <v>545.16</v>
      </c>
      <c r="J389" s="21">
        <f t="shared" si="37"/>
        <v>973.5</v>
      </c>
      <c r="K389" s="141"/>
      <c r="L389" s="1">
        <f t="shared" si="33"/>
        <v>0</v>
      </c>
      <c r="M389" s="51"/>
      <c r="N389" s="1">
        <v>0.35</v>
      </c>
      <c r="O389" s="1">
        <v>0.02</v>
      </c>
      <c r="P389" s="1">
        <v>0.27500000000000002</v>
      </c>
      <c r="Q389" s="1">
        <v>1.9250000000000001E-3</v>
      </c>
      <c r="R389" s="146" t="s">
        <v>1231</v>
      </c>
    </row>
    <row r="390" spans="1:18" s="19" customFormat="1" ht="84" customHeight="1" x14ac:dyDescent="0.2">
      <c r="A390" s="82">
        <v>2634</v>
      </c>
      <c r="B390" s="103">
        <v>4630027293046</v>
      </c>
      <c r="C390" s="69" t="s">
        <v>365</v>
      </c>
      <c r="D390" s="104">
        <v>24</v>
      </c>
      <c r="E390" s="84"/>
      <c r="F390" s="84" t="s">
        <v>366</v>
      </c>
      <c r="G390" s="86">
        <v>649</v>
      </c>
      <c r="H390" s="74"/>
      <c r="I390" s="4">
        <f>G390-G390*16%</f>
        <v>545.16</v>
      </c>
      <c r="J390" s="44">
        <f t="shared" si="37"/>
        <v>973.5</v>
      </c>
      <c r="K390" s="141"/>
      <c r="L390" s="1">
        <f t="shared" si="33"/>
        <v>0</v>
      </c>
      <c r="M390" s="51"/>
      <c r="N390" s="1">
        <v>0.35</v>
      </c>
      <c r="O390" s="1">
        <v>0.02</v>
      </c>
      <c r="P390" s="1">
        <v>0.27500000000000002</v>
      </c>
      <c r="Q390" s="1">
        <v>1.9250000000000001E-3</v>
      </c>
      <c r="R390" s="147" t="s">
        <v>1384</v>
      </c>
    </row>
    <row r="391" spans="1:18" ht="14.25" customHeight="1" x14ac:dyDescent="0.2">
      <c r="A391" s="97"/>
      <c r="B391" s="97"/>
      <c r="C391" s="97" t="s">
        <v>501</v>
      </c>
      <c r="D391" s="97"/>
      <c r="E391" s="97"/>
      <c r="F391" s="97"/>
      <c r="G391" s="97"/>
      <c r="H391" s="74"/>
      <c r="I391" s="4">
        <f>G391-G391*16%</f>
        <v>0</v>
      </c>
      <c r="J391" s="97"/>
      <c r="K391" s="141"/>
      <c r="L391" s="1">
        <f t="shared" si="33"/>
        <v>0</v>
      </c>
      <c r="M391" s="51"/>
      <c r="N391" s="1"/>
      <c r="O391" s="1"/>
      <c r="P391" s="1"/>
      <c r="Q391" s="1"/>
      <c r="R391" s="146"/>
    </row>
    <row r="392" spans="1:18" ht="64.5" customHeight="1" x14ac:dyDescent="0.2">
      <c r="A392" s="83">
        <v>3044</v>
      </c>
      <c r="B392" s="101">
        <v>4680019286990</v>
      </c>
      <c r="C392" s="85" t="s">
        <v>267</v>
      </c>
      <c r="D392" s="102">
        <v>30</v>
      </c>
      <c r="E392" s="85"/>
      <c r="F392" s="85" t="s">
        <v>268</v>
      </c>
      <c r="G392" s="87">
        <v>579</v>
      </c>
      <c r="H392" s="74"/>
      <c r="I392" s="4">
        <f>G392-G392*16%</f>
        <v>486.36</v>
      </c>
      <c r="J392" s="21">
        <f>G392*1.5</f>
        <v>868.5</v>
      </c>
      <c r="K392" s="141"/>
      <c r="L392" s="1">
        <f t="shared" si="33"/>
        <v>0</v>
      </c>
      <c r="M392" s="51"/>
      <c r="N392" s="1">
        <v>0.41</v>
      </c>
      <c r="O392" s="1">
        <v>0.02</v>
      </c>
      <c r="P392" s="1">
        <v>0.57499999999999996</v>
      </c>
      <c r="Q392" s="1">
        <v>4.7149999999999996E-3</v>
      </c>
      <c r="R392" s="146" t="s">
        <v>1232</v>
      </c>
    </row>
    <row r="393" spans="1:18" ht="64.5" customHeight="1" x14ac:dyDescent="0.2">
      <c r="A393" s="8">
        <v>2066</v>
      </c>
      <c r="B393" s="3">
        <v>4680019282572</v>
      </c>
      <c r="C393" s="10" t="s">
        <v>401</v>
      </c>
      <c r="D393" s="5">
        <v>30</v>
      </c>
      <c r="E393" s="4"/>
      <c r="F393" s="4" t="s">
        <v>402</v>
      </c>
      <c r="G393" s="6">
        <v>359</v>
      </c>
      <c r="H393" s="127">
        <v>179.5</v>
      </c>
      <c r="I393" s="152">
        <f>H393</f>
        <v>179.5</v>
      </c>
      <c r="J393" s="21">
        <f>G393*1.5</f>
        <v>538.5</v>
      </c>
      <c r="K393" s="141"/>
      <c r="L393" s="1">
        <f t="shared" si="33"/>
        <v>0</v>
      </c>
      <c r="M393" s="136" t="s">
        <v>875</v>
      </c>
      <c r="N393" s="1">
        <v>0.55000000000000004</v>
      </c>
      <c r="O393" s="1">
        <v>0.02</v>
      </c>
      <c r="P393" s="1">
        <v>0.44</v>
      </c>
      <c r="Q393" s="1">
        <v>4.8399999999999997E-3</v>
      </c>
      <c r="R393" s="146" t="s">
        <v>1233</v>
      </c>
    </row>
    <row r="394" spans="1:18" ht="64.5" customHeight="1" x14ac:dyDescent="0.2">
      <c r="A394" s="82">
        <v>1954</v>
      </c>
      <c r="B394" s="103">
        <v>4680019281209</v>
      </c>
      <c r="C394" s="69" t="s">
        <v>318</v>
      </c>
      <c r="D394" s="104">
        <v>30</v>
      </c>
      <c r="E394" s="84"/>
      <c r="F394" s="84" t="s">
        <v>319</v>
      </c>
      <c r="G394" s="86">
        <v>359</v>
      </c>
      <c r="H394" s="127">
        <v>179.5</v>
      </c>
      <c r="I394" s="152">
        <f>H394</f>
        <v>179.5</v>
      </c>
      <c r="J394" s="44">
        <f>G394*1.5</f>
        <v>538.5</v>
      </c>
      <c r="K394" s="141"/>
      <c r="L394" s="1">
        <f t="shared" ref="L394:L457" si="38">I394*K394</f>
        <v>0</v>
      </c>
      <c r="M394" s="136" t="s">
        <v>875</v>
      </c>
      <c r="N394" s="1">
        <v>0.41</v>
      </c>
      <c r="O394" s="1">
        <v>0.02</v>
      </c>
      <c r="P394" s="1">
        <v>0.57999999999999996</v>
      </c>
      <c r="Q394" s="1">
        <v>4.7559999999999998E-3</v>
      </c>
      <c r="R394" s="146" t="s">
        <v>1234</v>
      </c>
    </row>
    <row r="395" spans="1:18" ht="21.95" customHeight="1" collapsed="1" x14ac:dyDescent="0.2">
      <c r="A395" s="97"/>
      <c r="B395" s="97"/>
      <c r="C395" s="97" t="s">
        <v>14</v>
      </c>
      <c r="D395" s="97"/>
      <c r="E395" s="97"/>
      <c r="F395" s="97"/>
      <c r="G395" s="97"/>
      <c r="H395" s="97"/>
      <c r="I395" s="4">
        <f>G395-G395*16%</f>
        <v>0</v>
      </c>
      <c r="J395" s="97"/>
      <c r="K395" s="141"/>
      <c r="L395" s="1">
        <f t="shared" si="38"/>
        <v>0</v>
      </c>
      <c r="M395" s="51"/>
      <c r="N395" s="1"/>
      <c r="O395" s="1"/>
      <c r="P395" s="1"/>
      <c r="Q395" s="1"/>
      <c r="R395" s="146"/>
    </row>
    <row r="396" spans="1:18" s="1" customFormat="1" ht="84" customHeight="1" x14ac:dyDescent="0.2">
      <c r="A396" s="114">
        <v>2796</v>
      </c>
      <c r="B396" s="115">
        <v>4630027293619</v>
      </c>
      <c r="C396" s="105" t="s">
        <v>488</v>
      </c>
      <c r="D396" s="116">
        <v>30</v>
      </c>
      <c r="E396" s="105"/>
      <c r="F396" s="105" t="s">
        <v>489</v>
      </c>
      <c r="G396" s="117">
        <v>549</v>
      </c>
      <c r="H396" s="119"/>
      <c r="I396" s="4">
        <f>G396-G396*16%</f>
        <v>461.15999999999997</v>
      </c>
      <c r="J396" s="118">
        <f>G396*1.5</f>
        <v>823.5</v>
      </c>
      <c r="K396" s="141"/>
      <c r="L396" s="1">
        <f t="shared" si="38"/>
        <v>0</v>
      </c>
      <c r="M396" s="51"/>
      <c r="N396" s="1">
        <v>0.41</v>
      </c>
      <c r="O396" s="1">
        <v>0.02</v>
      </c>
      <c r="P396" s="1">
        <v>0.57499999999999996</v>
      </c>
      <c r="Q396" s="1">
        <v>4.7149999999999996E-3</v>
      </c>
      <c r="R396" s="146" t="s">
        <v>1235</v>
      </c>
    </row>
    <row r="397" spans="1:18" ht="21.95" customHeight="1" collapsed="1" x14ac:dyDescent="0.2">
      <c r="A397" s="97"/>
      <c r="B397" s="97"/>
      <c r="C397" s="97" t="s">
        <v>15</v>
      </c>
      <c r="D397" s="97"/>
      <c r="E397" s="97"/>
      <c r="F397" s="97"/>
      <c r="G397" s="97"/>
      <c r="H397" s="97"/>
      <c r="I397" s="4">
        <f>G397-G397*16%</f>
        <v>0</v>
      </c>
      <c r="J397" s="97"/>
      <c r="K397" s="141"/>
      <c r="L397" s="1">
        <f t="shared" si="38"/>
        <v>0</v>
      </c>
      <c r="M397" s="51"/>
      <c r="N397" s="1"/>
      <c r="O397" s="1"/>
      <c r="P397" s="1"/>
      <c r="Q397" s="1"/>
      <c r="R397" s="146"/>
    </row>
    <row r="398" spans="1:18" s="1" customFormat="1" ht="84" customHeight="1" x14ac:dyDescent="0.2">
      <c r="A398" s="114">
        <v>2818</v>
      </c>
      <c r="B398" s="115">
        <v>4680019285856</v>
      </c>
      <c r="C398" s="105" t="s">
        <v>16</v>
      </c>
      <c r="D398" s="116">
        <v>30</v>
      </c>
      <c r="E398" s="105"/>
      <c r="F398" s="105" t="s">
        <v>17</v>
      </c>
      <c r="G398" s="117">
        <v>567</v>
      </c>
      <c r="H398" s="119"/>
      <c r="I398" s="4">
        <f>G398-G398*16%</f>
        <v>476.28</v>
      </c>
      <c r="J398" s="118">
        <f>G398*1.5</f>
        <v>850.5</v>
      </c>
      <c r="K398" s="141"/>
      <c r="L398" s="1">
        <f t="shared" si="38"/>
        <v>0</v>
      </c>
      <c r="M398" s="51"/>
      <c r="N398" s="1">
        <v>0.34</v>
      </c>
      <c r="O398" s="1">
        <v>0.02</v>
      </c>
      <c r="P398" s="1">
        <v>0.9</v>
      </c>
      <c r="Q398" s="1">
        <v>6.1199999999999996E-3</v>
      </c>
      <c r="R398" s="146" t="s">
        <v>1236</v>
      </c>
    </row>
    <row r="399" spans="1:18" ht="14.25" customHeight="1" collapsed="1" x14ac:dyDescent="0.2">
      <c r="A399" s="97"/>
      <c r="B399" s="97"/>
      <c r="C399" s="97" t="s">
        <v>546</v>
      </c>
      <c r="D399" s="97"/>
      <c r="E399" s="97"/>
      <c r="F399" s="97"/>
      <c r="G399" s="97"/>
      <c r="H399" s="97"/>
      <c r="I399" s="4">
        <f>G399-G399*16%</f>
        <v>0</v>
      </c>
      <c r="J399" s="97"/>
      <c r="K399" s="141"/>
      <c r="L399" s="1">
        <f t="shared" si="38"/>
        <v>0</v>
      </c>
      <c r="M399" s="51"/>
      <c r="N399" s="1"/>
      <c r="O399" s="1"/>
      <c r="P399" s="1"/>
      <c r="Q399" s="1"/>
      <c r="R399" s="146"/>
    </row>
    <row r="400" spans="1:18" s="19" customFormat="1" ht="84" customHeight="1" x14ac:dyDescent="0.2">
      <c r="A400" s="105">
        <v>3161</v>
      </c>
      <c r="B400" s="101">
        <v>4630027293169</v>
      </c>
      <c r="C400" s="85" t="s">
        <v>514</v>
      </c>
      <c r="D400" s="102">
        <v>24</v>
      </c>
      <c r="E400" s="85"/>
      <c r="F400" s="85" t="s">
        <v>515</v>
      </c>
      <c r="G400" s="111">
        <v>1349</v>
      </c>
      <c r="H400" s="74">
        <v>944.3</v>
      </c>
      <c r="I400" s="152">
        <f>H400-H400*16%</f>
        <v>793.21199999999999</v>
      </c>
      <c r="J400" s="96">
        <f t="shared" ref="J400:J409" si="39">G400*1.5</f>
        <v>2023.5</v>
      </c>
      <c r="K400" s="141"/>
      <c r="L400" s="1">
        <f t="shared" si="38"/>
        <v>0</v>
      </c>
      <c r="M400" s="135" t="s">
        <v>818</v>
      </c>
      <c r="N400" s="1">
        <v>0.112</v>
      </c>
      <c r="O400" s="1">
        <v>3.3000000000000002E-2</v>
      </c>
      <c r="P400" s="1">
        <v>5.8999999999999997E-2</v>
      </c>
      <c r="Q400" s="1">
        <v>2.1800000000000001E-4</v>
      </c>
      <c r="R400" s="146" t="s">
        <v>1237</v>
      </c>
    </row>
    <row r="401" spans="1:18" s="19" customFormat="1" ht="84" customHeight="1" x14ac:dyDescent="0.2">
      <c r="A401" s="34">
        <v>3161</v>
      </c>
      <c r="B401" s="3">
        <v>4630027293176</v>
      </c>
      <c r="C401" s="4" t="s">
        <v>516</v>
      </c>
      <c r="D401" s="5">
        <v>24</v>
      </c>
      <c r="E401" s="4"/>
      <c r="F401" s="4" t="s">
        <v>515</v>
      </c>
      <c r="G401" s="7">
        <v>1349</v>
      </c>
      <c r="H401" s="74">
        <v>944.3</v>
      </c>
      <c r="I401" s="152">
        <f>H401-H401*16%</f>
        <v>793.21199999999999</v>
      </c>
      <c r="J401" s="21">
        <f t="shared" si="39"/>
        <v>2023.5</v>
      </c>
      <c r="K401" s="141"/>
      <c r="L401" s="1">
        <f t="shared" si="38"/>
        <v>0</v>
      </c>
      <c r="M401" s="135" t="s">
        <v>818</v>
      </c>
      <c r="N401" s="1">
        <v>0.112</v>
      </c>
      <c r="O401" s="1">
        <v>3.3000000000000002E-2</v>
      </c>
      <c r="P401" s="1">
        <v>5.8999999999999997E-2</v>
      </c>
      <c r="Q401" s="1">
        <v>2.1800000000000001E-4</v>
      </c>
      <c r="R401" s="146" t="s">
        <v>1238</v>
      </c>
    </row>
    <row r="402" spans="1:18" s="19" customFormat="1" ht="84" customHeight="1" x14ac:dyDescent="0.2">
      <c r="A402" s="34">
        <v>3163</v>
      </c>
      <c r="B402" s="3">
        <v>4630027293183</v>
      </c>
      <c r="C402" s="4" t="s">
        <v>517</v>
      </c>
      <c r="D402" s="5">
        <v>24</v>
      </c>
      <c r="E402" s="4"/>
      <c r="F402" s="4" t="s">
        <v>518</v>
      </c>
      <c r="G402" s="7">
        <v>1349</v>
      </c>
      <c r="H402" s="74">
        <v>944.3</v>
      </c>
      <c r="I402" s="152">
        <f>H402-H402*16%</f>
        <v>793.21199999999999</v>
      </c>
      <c r="J402" s="21">
        <f t="shared" si="39"/>
        <v>2023.5</v>
      </c>
      <c r="K402" s="141"/>
      <c r="L402" s="1">
        <f t="shared" si="38"/>
        <v>0</v>
      </c>
      <c r="M402" s="135" t="s">
        <v>818</v>
      </c>
      <c r="N402" s="1">
        <v>0.112</v>
      </c>
      <c r="O402" s="1">
        <v>3.3000000000000002E-2</v>
      </c>
      <c r="P402" s="1">
        <v>5.8999999999999997E-2</v>
      </c>
      <c r="Q402" s="1">
        <v>2.1800000000000001E-4</v>
      </c>
      <c r="R402" s="146" t="s">
        <v>1239</v>
      </c>
    </row>
    <row r="403" spans="1:18" s="19" customFormat="1" ht="84" customHeight="1" x14ac:dyDescent="0.2">
      <c r="A403" s="34">
        <v>3163</v>
      </c>
      <c r="B403" s="3">
        <v>4630027293190</v>
      </c>
      <c r="C403" s="4" t="s">
        <v>519</v>
      </c>
      <c r="D403" s="5">
        <v>24</v>
      </c>
      <c r="E403" s="4"/>
      <c r="F403" s="4" t="s">
        <v>518</v>
      </c>
      <c r="G403" s="7">
        <v>1349</v>
      </c>
      <c r="H403" s="74">
        <v>944.3</v>
      </c>
      <c r="I403" s="152">
        <f>H403-H403*16%</f>
        <v>793.21199999999999</v>
      </c>
      <c r="J403" s="21">
        <f t="shared" si="39"/>
        <v>2023.5</v>
      </c>
      <c r="K403" s="141"/>
      <c r="L403" s="1">
        <f t="shared" si="38"/>
        <v>0</v>
      </c>
      <c r="M403" s="135" t="s">
        <v>818</v>
      </c>
      <c r="N403" s="1">
        <v>0.112</v>
      </c>
      <c r="O403" s="1">
        <v>3.3000000000000002E-2</v>
      </c>
      <c r="P403" s="1">
        <v>5.8999999999999997E-2</v>
      </c>
      <c r="Q403" s="1">
        <v>2.1800000000000001E-4</v>
      </c>
      <c r="R403" s="146" t="s">
        <v>1240</v>
      </c>
    </row>
    <row r="404" spans="1:18" s="19" customFormat="1" ht="84" customHeight="1" x14ac:dyDescent="0.2">
      <c r="A404" s="34">
        <v>3165</v>
      </c>
      <c r="B404" s="3">
        <v>4630027293213</v>
      </c>
      <c r="C404" s="4" t="s">
        <v>521</v>
      </c>
      <c r="D404" s="5">
        <v>24</v>
      </c>
      <c r="E404" s="4"/>
      <c r="F404" s="4" t="s">
        <v>520</v>
      </c>
      <c r="G404" s="7">
        <v>1299</v>
      </c>
      <c r="H404" s="74">
        <v>909.3</v>
      </c>
      <c r="I404" s="152">
        <f>H404-H404*16%</f>
        <v>763.8119999999999</v>
      </c>
      <c r="J404" s="21">
        <f t="shared" si="39"/>
        <v>1948.5</v>
      </c>
      <c r="K404" s="141"/>
      <c r="L404" s="1">
        <f t="shared" si="38"/>
        <v>0</v>
      </c>
      <c r="M404" s="135" t="s">
        <v>818</v>
      </c>
      <c r="N404" s="1">
        <v>0.112</v>
      </c>
      <c r="O404" s="1">
        <v>3.3000000000000002E-2</v>
      </c>
      <c r="P404" s="1">
        <v>5.8999999999999997E-2</v>
      </c>
      <c r="Q404" s="1">
        <v>2.1800000000000001E-4</v>
      </c>
      <c r="R404" s="146" t="s">
        <v>1241</v>
      </c>
    </row>
    <row r="405" spans="1:18" s="19" customFormat="1" ht="84" customHeight="1" x14ac:dyDescent="0.2">
      <c r="A405" s="39">
        <v>3165</v>
      </c>
      <c r="B405" s="3">
        <v>4630027293206</v>
      </c>
      <c r="C405" s="4" t="s">
        <v>544</v>
      </c>
      <c r="D405" s="5">
        <v>24</v>
      </c>
      <c r="E405" s="4"/>
      <c r="F405" s="4" t="s">
        <v>520</v>
      </c>
      <c r="G405" s="7">
        <v>1299</v>
      </c>
      <c r="H405" s="74">
        <v>909.3</v>
      </c>
      <c r="I405" s="152">
        <f>H405-H405*16%</f>
        <v>763.8119999999999</v>
      </c>
      <c r="J405" s="21">
        <f t="shared" si="39"/>
        <v>1948.5</v>
      </c>
      <c r="K405" s="141"/>
      <c r="L405" s="1">
        <f t="shared" si="38"/>
        <v>0</v>
      </c>
      <c r="M405" s="135" t="s">
        <v>818</v>
      </c>
      <c r="N405" s="1">
        <v>0.112</v>
      </c>
      <c r="O405" s="1">
        <v>3.3000000000000002E-2</v>
      </c>
      <c r="P405" s="1">
        <v>5.8999999999999997E-2</v>
      </c>
      <c r="Q405" s="1">
        <v>2.1800000000000001E-4</v>
      </c>
      <c r="R405" s="146" t="s">
        <v>1242</v>
      </c>
    </row>
    <row r="406" spans="1:18" s="19" customFormat="1" ht="84" customHeight="1" x14ac:dyDescent="0.2">
      <c r="A406" s="34">
        <v>3167</v>
      </c>
      <c r="B406" s="3">
        <v>4630027293220</v>
      </c>
      <c r="C406" s="4" t="s">
        <v>522</v>
      </c>
      <c r="D406" s="5">
        <v>24</v>
      </c>
      <c r="E406" s="4"/>
      <c r="F406" s="4" t="s">
        <v>523</v>
      </c>
      <c r="G406" s="7">
        <v>1299</v>
      </c>
      <c r="H406" s="74">
        <v>909.3</v>
      </c>
      <c r="I406" s="152">
        <f>H406-H406*16%</f>
        <v>763.8119999999999</v>
      </c>
      <c r="J406" s="21">
        <f t="shared" si="39"/>
        <v>1948.5</v>
      </c>
      <c r="K406" s="141"/>
      <c r="L406" s="1">
        <f t="shared" si="38"/>
        <v>0</v>
      </c>
      <c r="M406" s="135" t="s">
        <v>818</v>
      </c>
      <c r="N406" s="1">
        <v>0.112</v>
      </c>
      <c r="O406" s="1">
        <v>3.3000000000000002E-2</v>
      </c>
      <c r="P406" s="1">
        <v>5.8999999999999997E-2</v>
      </c>
      <c r="Q406" s="1">
        <v>2.1800000000000001E-4</v>
      </c>
      <c r="R406" s="146" t="s">
        <v>1243</v>
      </c>
    </row>
    <row r="407" spans="1:18" s="19" customFormat="1" ht="84" customHeight="1" x14ac:dyDescent="0.2">
      <c r="A407" s="34">
        <v>3167</v>
      </c>
      <c r="B407" s="3">
        <v>4630027293237</v>
      </c>
      <c r="C407" s="4" t="s">
        <v>524</v>
      </c>
      <c r="D407" s="5">
        <v>24</v>
      </c>
      <c r="E407" s="4"/>
      <c r="F407" s="4" t="s">
        <v>523</v>
      </c>
      <c r="G407" s="7">
        <v>1299</v>
      </c>
      <c r="H407" s="74">
        <v>909.3</v>
      </c>
      <c r="I407" s="152">
        <f>H407-H407*16%</f>
        <v>763.8119999999999</v>
      </c>
      <c r="J407" s="21">
        <f t="shared" si="39"/>
        <v>1948.5</v>
      </c>
      <c r="K407" s="141"/>
      <c r="L407" s="1">
        <f t="shared" si="38"/>
        <v>0</v>
      </c>
      <c r="M407" s="135" t="s">
        <v>818</v>
      </c>
      <c r="N407" s="1">
        <v>0.112</v>
      </c>
      <c r="O407" s="1">
        <v>3.3000000000000002E-2</v>
      </c>
      <c r="P407" s="1">
        <v>5.8999999999999997E-2</v>
      </c>
      <c r="Q407" s="1">
        <v>2.1800000000000001E-4</v>
      </c>
      <c r="R407" s="146" t="s">
        <v>1244</v>
      </c>
    </row>
    <row r="408" spans="1:18" s="19" customFormat="1" ht="84" customHeight="1" x14ac:dyDescent="0.2">
      <c r="A408" s="34">
        <v>3169</v>
      </c>
      <c r="B408" s="3">
        <v>4630027293244</v>
      </c>
      <c r="C408" s="4" t="s">
        <v>525</v>
      </c>
      <c r="D408" s="5">
        <v>24</v>
      </c>
      <c r="E408" s="4"/>
      <c r="F408" s="4" t="s">
        <v>526</v>
      </c>
      <c r="G408" s="7">
        <v>1269</v>
      </c>
      <c r="H408" s="74">
        <v>888.3</v>
      </c>
      <c r="I408" s="152">
        <f>H408-H408*16%</f>
        <v>746.17200000000003</v>
      </c>
      <c r="J408" s="21">
        <f t="shared" si="39"/>
        <v>1903.5</v>
      </c>
      <c r="K408" s="141"/>
      <c r="L408" s="1">
        <f t="shared" si="38"/>
        <v>0</v>
      </c>
      <c r="M408" s="135" t="s">
        <v>818</v>
      </c>
      <c r="N408" s="1">
        <v>0.112</v>
      </c>
      <c r="O408" s="1">
        <v>3.3000000000000002E-2</v>
      </c>
      <c r="P408" s="1">
        <v>5.8999999999999997E-2</v>
      </c>
      <c r="Q408" s="1">
        <v>2.1800000000000001E-4</v>
      </c>
      <c r="R408" s="146" t="s">
        <v>1245</v>
      </c>
    </row>
    <row r="409" spans="1:18" ht="81.75" customHeight="1" x14ac:dyDescent="0.2">
      <c r="A409" s="34">
        <v>3169</v>
      </c>
      <c r="B409" s="103">
        <v>4630027293251</v>
      </c>
      <c r="C409" s="84" t="s">
        <v>527</v>
      </c>
      <c r="D409" s="104">
        <v>24</v>
      </c>
      <c r="E409" s="84"/>
      <c r="F409" s="84" t="s">
        <v>526</v>
      </c>
      <c r="G409" s="112">
        <v>1269</v>
      </c>
      <c r="H409" s="74">
        <v>888.3</v>
      </c>
      <c r="I409" s="152">
        <f>H409-H409*16%</f>
        <v>746.17200000000003</v>
      </c>
      <c r="J409" s="44">
        <f t="shared" si="39"/>
        <v>1903.5</v>
      </c>
      <c r="K409" s="141"/>
      <c r="L409" s="1">
        <f t="shared" si="38"/>
        <v>0</v>
      </c>
      <c r="M409" s="135" t="s">
        <v>818</v>
      </c>
      <c r="N409" s="1">
        <v>0.112</v>
      </c>
      <c r="O409" s="1">
        <v>3.3000000000000002E-2</v>
      </c>
      <c r="P409" s="1">
        <v>5.8999999999999997E-2</v>
      </c>
      <c r="Q409" s="1">
        <v>2.1800000000000001E-4</v>
      </c>
      <c r="R409" s="146" t="s">
        <v>1246</v>
      </c>
    </row>
    <row r="410" spans="1:18" ht="36.75" customHeight="1" collapsed="1" x14ac:dyDescent="0.2">
      <c r="A410" s="97"/>
      <c r="B410" s="97"/>
      <c r="C410" s="97" t="s">
        <v>498</v>
      </c>
      <c r="D410" s="97"/>
      <c r="E410" s="97"/>
      <c r="F410" s="97"/>
      <c r="G410" s="97"/>
      <c r="H410" s="97"/>
      <c r="I410" s="4">
        <f>G410-G410*16%</f>
        <v>0</v>
      </c>
      <c r="J410" s="97"/>
      <c r="K410" s="141"/>
      <c r="L410" s="1">
        <f t="shared" si="38"/>
        <v>0</v>
      </c>
      <c r="M410" s="51"/>
      <c r="N410" s="1"/>
      <c r="O410" s="1"/>
      <c r="P410" s="1"/>
      <c r="Q410" s="1"/>
      <c r="R410" s="146"/>
    </row>
    <row r="411" spans="1:18" s="19" customFormat="1" ht="77.25" customHeight="1" x14ac:dyDescent="0.2">
      <c r="A411" s="83">
        <v>3151</v>
      </c>
      <c r="B411" s="101">
        <v>4630027293084</v>
      </c>
      <c r="C411" s="54" t="s">
        <v>445</v>
      </c>
      <c r="D411" s="102">
        <v>8</v>
      </c>
      <c r="E411" s="85"/>
      <c r="F411" s="85" t="s">
        <v>446</v>
      </c>
      <c r="G411" s="87">
        <v>529</v>
      </c>
      <c r="H411" s="95"/>
      <c r="I411" s="4">
        <f>G411-G411*16%</f>
        <v>444.36</v>
      </c>
      <c r="J411" s="96">
        <f t="shared" ref="J411:J415" si="40">G411*1.5</f>
        <v>793.5</v>
      </c>
      <c r="K411" s="141"/>
      <c r="L411" s="1">
        <f t="shared" si="38"/>
        <v>0</v>
      </c>
      <c r="M411" s="51"/>
      <c r="N411" s="1">
        <v>0.21</v>
      </c>
      <c r="O411" s="1">
        <v>0.02</v>
      </c>
      <c r="P411" s="1">
        <v>0.28999999999999998</v>
      </c>
      <c r="Q411" s="1">
        <v>1.2179999999999999E-3</v>
      </c>
      <c r="R411" s="146" t="s">
        <v>1247</v>
      </c>
    </row>
    <row r="412" spans="1:18" s="19" customFormat="1" ht="77.25" customHeight="1" x14ac:dyDescent="0.2">
      <c r="A412" s="8">
        <v>3154</v>
      </c>
      <c r="B412" s="3">
        <v>4630027293114</v>
      </c>
      <c r="C412" s="4" t="s">
        <v>447</v>
      </c>
      <c r="D412" s="5">
        <v>8</v>
      </c>
      <c r="E412" s="4"/>
      <c r="F412" s="4" t="s">
        <v>448</v>
      </c>
      <c r="G412" s="6">
        <v>529</v>
      </c>
      <c r="H412" s="18"/>
      <c r="I412" s="4">
        <f>G412-G412*16%</f>
        <v>444.36</v>
      </c>
      <c r="J412" s="21">
        <f t="shared" si="40"/>
        <v>793.5</v>
      </c>
      <c r="K412" s="141"/>
      <c r="L412" s="1">
        <f t="shared" si="38"/>
        <v>0</v>
      </c>
      <c r="M412" s="51"/>
      <c r="N412" s="1">
        <v>0.21</v>
      </c>
      <c r="O412" s="1">
        <v>0.02</v>
      </c>
      <c r="P412" s="1">
        <v>0.28999999999999998</v>
      </c>
      <c r="Q412" s="1">
        <v>1.2179999999999999E-3</v>
      </c>
      <c r="R412" s="146" t="s">
        <v>1248</v>
      </c>
    </row>
    <row r="413" spans="1:18" s="19" customFormat="1" ht="77.25" customHeight="1" x14ac:dyDescent="0.2">
      <c r="A413" s="8">
        <v>3155</v>
      </c>
      <c r="B413" s="3">
        <v>4630027293121</v>
      </c>
      <c r="C413" s="4" t="s">
        <v>449</v>
      </c>
      <c r="D413" s="5">
        <v>8</v>
      </c>
      <c r="E413" s="4"/>
      <c r="F413" s="4" t="s">
        <v>450</v>
      </c>
      <c r="G413" s="6">
        <v>529</v>
      </c>
      <c r="H413" s="18"/>
      <c r="I413" s="4">
        <f>G413-G413*16%</f>
        <v>444.36</v>
      </c>
      <c r="J413" s="21">
        <f t="shared" si="40"/>
        <v>793.5</v>
      </c>
      <c r="K413" s="141"/>
      <c r="L413" s="1">
        <f t="shared" si="38"/>
        <v>0</v>
      </c>
      <c r="M413" s="51"/>
      <c r="N413" s="1">
        <v>0.21</v>
      </c>
      <c r="O413" s="1">
        <v>0.02</v>
      </c>
      <c r="P413" s="1">
        <v>0.28999999999999998</v>
      </c>
      <c r="Q413" s="1">
        <v>1.2179999999999999E-3</v>
      </c>
      <c r="R413" s="146" t="s">
        <v>1249</v>
      </c>
    </row>
    <row r="414" spans="1:18" s="19" customFormat="1" ht="77.25" customHeight="1" x14ac:dyDescent="0.2">
      <c r="A414" s="8">
        <v>3179</v>
      </c>
      <c r="B414" s="3">
        <v>4630027293763</v>
      </c>
      <c r="C414" s="4" t="s">
        <v>451</v>
      </c>
      <c r="D414" s="5">
        <v>8</v>
      </c>
      <c r="E414" s="4"/>
      <c r="F414" s="4" t="s">
        <v>452</v>
      </c>
      <c r="G414" s="6">
        <v>529</v>
      </c>
      <c r="H414" s="18"/>
      <c r="I414" s="4">
        <f>G414-G414*16%</f>
        <v>444.36</v>
      </c>
      <c r="J414" s="21">
        <f t="shared" si="40"/>
        <v>793.5</v>
      </c>
      <c r="K414" s="141"/>
      <c r="L414" s="1">
        <f t="shared" si="38"/>
        <v>0</v>
      </c>
      <c r="M414" s="51"/>
      <c r="N414" s="1">
        <v>0.21</v>
      </c>
      <c r="O414" s="1">
        <v>0.02</v>
      </c>
      <c r="P414" s="1">
        <v>0.28999999999999998</v>
      </c>
      <c r="Q414" s="1">
        <v>1.2179999999999999E-3</v>
      </c>
      <c r="R414" s="146" t="s">
        <v>1250</v>
      </c>
    </row>
    <row r="415" spans="1:18" s="19" customFormat="1" ht="77.25" customHeight="1" x14ac:dyDescent="0.2">
      <c r="A415" s="82">
        <v>3180</v>
      </c>
      <c r="B415" s="103">
        <v>4630027293756</v>
      </c>
      <c r="C415" s="84" t="s">
        <v>453</v>
      </c>
      <c r="D415" s="104">
        <v>8</v>
      </c>
      <c r="E415" s="84"/>
      <c r="F415" s="84" t="s">
        <v>454</v>
      </c>
      <c r="G415" s="86">
        <v>529</v>
      </c>
      <c r="H415" s="100"/>
      <c r="I415" s="4">
        <f>G415-G415*16%</f>
        <v>444.36</v>
      </c>
      <c r="J415" s="44">
        <f t="shared" si="40"/>
        <v>793.5</v>
      </c>
      <c r="K415" s="141"/>
      <c r="L415" s="1">
        <f t="shared" si="38"/>
        <v>0</v>
      </c>
      <c r="M415" s="51"/>
      <c r="N415" s="1">
        <v>0.21</v>
      </c>
      <c r="O415" s="1">
        <v>0.02</v>
      </c>
      <c r="P415" s="1">
        <v>0.28999999999999998</v>
      </c>
      <c r="Q415" s="1">
        <v>1.2179999999999999E-3</v>
      </c>
      <c r="R415" s="146" t="s">
        <v>1251</v>
      </c>
    </row>
    <row r="416" spans="1:18" ht="14.25" customHeight="1" collapsed="1" x14ac:dyDescent="0.2">
      <c r="A416" s="97"/>
      <c r="B416" s="97"/>
      <c r="C416" s="97" t="s">
        <v>27</v>
      </c>
      <c r="D416" s="97"/>
      <c r="E416" s="97"/>
      <c r="F416" s="97"/>
      <c r="G416" s="97"/>
      <c r="H416" s="97"/>
      <c r="I416" s="4">
        <f>G416-G416*16%</f>
        <v>0</v>
      </c>
      <c r="J416" s="97"/>
      <c r="K416" s="141"/>
      <c r="L416" s="1">
        <f t="shared" si="38"/>
        <v>0</v>
      </c>
      <c r="M416" s="51"/>
      <c r="N416" s="1"/>
      <c r="O416" s="1"/>
      <c r="P416" s="1"/>
      <c r="Q416" s="1"/>
      <c r="R416" s="146"/>
    </row>
    <row r="417" spans="1:18" s="19" customFormat="1" ht="84" customHeight="1" x14ac:dyDescent="0.2">
      <c r="A417" s="83">
        <v>2160</v>
      </c>
      <c r="B417" s="91">
        <v>4630027292995</v>
      </c>
      <c r="C417" s="94" t="s">
        <v>353</v>
      </c>
      <c r="D417" s="93">
        <v>72</v>
      </c>
      <c r="E417" s="94"/>
      <c r="F417" s="94" t="s">
        <v>354</v>
      </c>
      <c r="G417" s="95">
        <v>547</v>
      </c>
      <c r="H417" s="70">
        <v>299</v>
      </c>
      <c r="I417" s="152">
        <f>H417</f>
        <v>299</v>
      </c>
      <c r="J417" s="96">
        <f t="shared" ref="J417:J453" si="41">G417*1.5</f>
        <v>820.5</v>
      </c>
      <c r="K417" s="141"/>
      <c r="L417" s="1">
        <f t="shared" si="38"/>
        <v>0</v>
      </c>
      <c r="M417" s="136" t="s">
        <v>875</v>
      </c>
      <c r="N417" s="1">
        <v>0.14799999999999999</v>
      </c>
      <c r="O417" s="1">
        <v>3.7999999999999999E-2</v>
      </c>
      <c r="P417" s="1">
        <v>0.11</v>
      </c>
      <c r="Q417" s="1">
        <v>6.1899999999999998E-4</v>
      </c>
      <c r="R417" s="146" t="s">
        <v>1252</v>
      </c>
    </row>
    <row r="418" spans="1:18" s="19" customFormat="1" ht="84" customHeight="1" x14ac:dyDescent="0.2">
      <c r="A418" s="83">
        <v>2161</v>
      </c>
      <c r="B418" s="3">
        <v>4630027293008</v>
      </c>
      <c r="C418" s="10" t="s">
        <v>923</v>
      </c>
      <c r="D418" s="5">
        <v>72</v>
      </c>
      <c r="E418" s="4"/>
      <c r="F418" s="4" t="s">
        <v>924</v>
      </c>
      <c r="G418" s="6">
        <v>547</v>
      </c>
      <c r="H418" s="70">
        <v>299</v>
      </c>
      <c r="I418" s="152">
        <f t="shared" ref="I418:I420" si="42">H418</f>
        <v>299</v>
      </c>
      <c r="J418" s="96">
        <f t="shared" si="41"/>
        <v>820.5</v>
      </c>
      <c r="K418" s="141"/>
      <c r="L418" s="1">
        <f t="shared" si="38"/>
        <v>0</v>
      </c>
      <c r="M418" s="136" t="s">
        <v>875</v>
      </c>
      <c r="N418" s="1">
        <v>0.14799999999999999</v>
      </c>
      <c r="O418" s="1">
        <v>3.7999999999999999E-2</v>
      </c>
      <c r="P418" s="1">
        <v>0.11</v>
      </c>
      <c r="Q418" s="1">
        <v>6.1899999999999998E-4</v>
      </c>
      <c r="R418" s="146" t="s">
        <v>1253</v>
      </c>
    </row>
    <row r="419" spans="1:18" s="19" customFormat="1" ht="84" customHeight="1" x14ac:dyDescent="0.2">
      <c r="A419" s="8">
        <v>2163</v>
      </c>
      <c r="B419" s="15">
        <v>4630027292070</v>
      </c>
      <c r="C419" s="16" t="s">
        <v>355</v>
      </c>
      <c r="D419" s="17">
        <v>72</v>
      </c>
      <c r="E419" s="16"/>
      <c r="F419" s="16" t="s">
        <v>356</v>
      </c>
      <c r="G419" s="18">
        <v>547</v>
      </c>
      <c r="H419" s="70">
        <v>299</v>
      </c>
      <c r="I419" s="152">
        <f t="shared" si="42"/>
        <v>299</v>
      </c>
      <c r="J419" s="21">
        <f t="shared" si="41"/>
        <v>820.5</v>
      </c>
      <c r="K419" s="141"/>
      <c r="L419" s="1">
        <f t="shared" si="38"/>
        <v>0</v>
      </c>
      <c r="M419" s="136" t="s">
        <v>875</v>
      </c>
      <c r="N419" s="1">
        <v>0.14799999999999999</v>
      </c>
      <c r="O419" s="1">
        <v>3.7999999999999999E-2</v>
      </c>
      <c r="P419" s="1">
        <v>0.11</v>
      </c>
      <c r="Q419" s="1">
        <v>6.1899999999999998E-4</v>
      </c>
      <c r="R419" s="146" t="s">
        <v>1254</v>
      </c>
    </row>
    <row r="420" spans="1:18" s="19" customFormat="1" ht="84" customHeight="1" x14ac:dyDescent="0.2">
      <c r="A420" s="8">
        <v>2165</v>
      </c>
      <c r="B420" s="15">
        <v>4630027292087</v>
      </c>
      <c r="C420" s="16" t="s">
        <v>357</v>
      </c>
      <c r="D420" s="17">
        <v>72</v>
      </c>
      <c r="E420" s="16"/>
      <c r="F420" s="16" t="s">
        <v>358</v>
      </c>
      <c r="G420" s="18">
        <v>547</v>
      </c>
      <c r="H420" s="70">
        <v>299</v>
      </c>
      <c r="I420" s="152">
        <f t="shared" si="42"/>
        <v>299</v>
      </c>
      <c r="J420" s="21">
        <f t="shared" si="41"/>
        <v>820.5</v>
      </c>
      <c r="K420" s="141"/>
      <c r="L420" s="1">
        <f t="shared" si="38"/>
        <v>0</v>
      </c>
      <c r="M420" s="136" t="s">
        <v>875</v>
      </c>
      <c r="N420" s="1">
        <v>0.14799999999999999</v>
      </c>
      <c r="O420" s="1">
        <v>3.7999999999999999E-2</v>
      </c>
      <c r="P420" s="1">
        <v>0.11</v>
      </c>
      <c r="Q420" s="1">
        <v>6.1899999999999998E-4</v>
      </c>
      <c r="R420" s="146" t="s">
        <v>1255</v>
      </c>
    </row>
    <row r="421" spans="1:18" s="19" customFormat="1" ht="84" customHeight="1" x14ac:dyDescent="0.2">
      <c r="A421" s="8">
        <v>3096</v>
      </c>
      <c r="B421" s="15">
        <v>4680019287218</v>
      </c>
      <c r="C421" s="16" t="s">
        <v>370</v>
      </c>
      <c r="D421" s="17">
        <v>150</v>
      </c>
      <c r="E421" s="16"/>
      <c r="F421" s="16" t="s">
        <v>371</v>
      </c>
      <c r="G421" s="18">
        <v>350</v>
      </c>
      <c r="H421" s="74">
        <v>199</v>
      </c>
      <c r="I421" s="152">
        <f>H421-H421*16%</f>
        <v>167.16</v>
      </c>
      <c r="J421" s="21">
        <f t="shared" si="41"/>
        <v>525</v>
      </c>
      <c r="K421" s="141"/>
      <c r="L421" s="1">
        <f t="shared" si="38"/>
        <v>0</v>
      </c>
      <c r="M421" s="135" t="s">
        <v>818</v>
      </c>
      <c r="N421" s="1">
        <v>0.11</v>
      </c>
      <c r="O421" s="1">
        <v>4.7E-2</v>
      </c>
      <c r="P421" s="1">
        <v>0.18</v>
      </c>
      <c r="Q421" s="1">
        <v>9.3099999999999997E-4</v>
      </c>
      <c r="R421" s="146" t="s">
        <v>1256</v>
      </c>
    </row>
    <row r="422" spans="1:18" s="19" customFormat="1" ht="84" customHeight="1" x14ac:dyDescent="0.2">
      <c r="A422" s="8">
        <v>3097</v>
      </c>
      <c r="B422" s="15">
        <v>4680019287225</v>
      </c>
      <c r="C422" s="16" t="s">
        <v>372</v>
      </c>
      <c r="D422" s="17">
        <v>150</v>
      </c>
      <c r="E422" s="16"/>
      <c r="F422" s="16" t="s">
        <v>373</v>
      </c>
      <c r="G422" s="18">
        <v>350</v>
      </c>
      <c r="H422" s="74">
        <v>199</v>
      </c>
      <c r="I422" s="152">
        <f>H422-H422*16%</f>
        <v>167.16</v>
      </c>
      <c r="J422" s="21">
        <f t="shared" si="41"/>
        <v>525</v>
      </c>
      <c r="K422" s="141"/>
      <c r="L422" s="1">
        <f t="shared" si="38"/>
        <v>0</v>
      </c>
      <c r="M422" s="135" t="s">
        <v>818</v>
      </c>
      <c r="N422" s="1">
        <v>0.14000000000000001</v>
      </c>
      <c r="O422" s="1">
        <v>4.7E-2</v>
      </c>
      <c r="P422" s="1">
        <v>0.15</v>
      </c>
      <c r="Q422" s="1">
        <v>9.8700000000000003E-4</v>
      </c>
      <c r="R422" s="146" t="s">
        <v>1257</v>
      </c>
    </row>
    <row r="423" spans="1:18" s="19" customFormat="1" ht="84" customHeight="1" x14ac:dyDescent="0.2">
      <c r="A423" s="8">
        <v>3098</v>
      </c>
      <c r="B423" s="15">
        <v>4680019287232</v>
      </c>
      <c r="C423" s="16" t="s">
        <v>374</v>
      </c>
      <c r="D423" s="17">
        <v>150</v>
      </c>
      <c r="E423" s="16"/>
      <c r="F423" s="16" t="s">
        <v>375</v>
      </c>
      <c r="G423" s="18">
        <v>350</v>
      </c>
      <c r="H423" s="74">
        <v>199</v>
      </c>
      <c r="I423" s="152">
        <f>H423-H423*16%</f>
        <v>167.16</v>
      </c>
      <c r="J423" s="21">
        <f t="shared" si="41"/>
        <v>525</v>
      </c>
      <c r="K423" s="141"/>
      <c r="L423" s="1">
        <f t="shared" si="38"/>
        <v>0</v>
      </c>
      <c r="M423" s="135" t="s">
        <v>818</v>
      </c>
      <c r="N423" s="1">
        <v>0.11</v>
      </c>
      <c r="O423" s="1">
        <v>4.7E-2</v>
      </c>
      <c r="P423" s="1">
        <v>0.14000000000000001</v>
      </c>
      <c r="Q423" s="1">
        <v>7.2400000000000003E-4</v>
      </c>
      <c r="R423" s="146" t="s">
        <v>1258</v>
      </c>
    </row>
    <row r="424" spans="1:18" s="1" customFormat="1" ht="84" customHeight="1" x14ac:dyDescent="0.2">
      <c r="A424" s="8">
        <v>2178</v>
      </c>
      <c r="B424" s="3">
        <v>4630027290342</v>
      </c>
      <c r="C424" s="4" t="s">
        <v>28</v>
      </c>
      <c r="D424" s="5">
        <v>150</v>
      </c>
      <c r="E424" s="4"/>
      <c r="F424" s="4" t="s">
        <v>29</v>
      </c>
      <c r="G424" s="6">
        <v>305</v>
      </c>
      <c r="H424" s="18"/>
      <c r="I424" s="4">
        <f>G424-G424*16%</f>
        <v>256.2</v>
      </c>
      <c r="J424" s="21">
        <f t="shared" si="41"/>
        <v>457.5</v>
      </c>
      <c r="K424" s="141"/>
      <c r="L424" s="1">
        <f t="shared" si="38"/>
        <v>0</v>
      </c>
      <c r="M424" s="51"/>
      <c r="N424" s="1">
        <v>6.5000000000000002E-2</v>
      </c>
      <c r="O424" s="1">
        <v>0.05</v>
      </c>
      <c r="P424" s="1">
        <v>0.18</v>
      </c>
      <c r="Q424" s="1">
        <v>5.8500000000000002E-4</v>
      </c>
      <c r="R424" s="146" t="s">
        <v>1259</v>
      </c>
    </row>
    <row r="425" spans="1:18" s="1" customFormat="1" ht="84" customHeight="1" x14ac:dyDescent="0.2">
      <c r="A425" s="8">
        <v>2248</v>
      </c>
      <c r="B425" s="3">
        <v>4680019283067</v>
      </c>
      <c r="C425" s="4" t="s">
        <v>30</v>
      </c>
      <c r="D425" s="5">
        <v>100</v>
      </c>
      <c r="E425" s="4"/>
      <c r="F425" s="4" t="s">
        <v>31</v>
      </c>
      <c r="G425" s="6">
        <v>399</v>
      </c>
      <c r="H425" s="74">
        <v>319.2</v>
      </c>
      <c r="I425" s="152">
        <f>H425-H425*16%</f>
        <v>268.12799999999999</v>
      </c>
      <c r="J425" s="21">
        <f t="shared" si="41"/>
        <v>598.5</v>
      </c>
      <c r="K425" s="141"/>
      <c r="L425" s="1">
        <f t="shared" si="38"/>
        <v>0</v>
      </c>
      <c r="M425" s="135" t="s">
        <v>818</v>
      </c>
      <c r="N425" s="1">
        <v>0.185</v>
      </c>
      <c r="O425" s="1">
        <v>0.08</v>
      </c>
      <c r="P425" s="1">
        <v>0.15</v>
      </c>
      <c r="Q425" s="1">
        <v>2.2200000000000002E-3</v>
      </c>
      <c r="R425" s="146" t="s">
        <v>1260</v>
      </c>
    </row>
    <row r="426" spans="1:18" s="1" customFormat="1" ht="84" customHeight="1" x14ac:dyDescent="0.2">
      <c r="A426" s="8">
        <v>2249</v>
      </c>
      <c r="B426" s="3">
        <v>4680019283074</v>
      </c>
      <c r="C426" s="4" t="s">
        <v>32</v>
      </c>
      <c r="D426" s="5">
        <v>100</v>
      </c>
      <c r="E426" s="4"/>
      <c r="F426" s="4" t="s">
        <v>33</v>
      </c>
      <c r="G426" s="6">
        <v>399</v>
      </c>
      <c r="I426" s="4">
        <f>G426-G426*16%</f>
        <v>335.15999999999997</v>
      </c>
      <c r="J426" s="21">
        <f t="shared" si="41"/>
        <v>598.5</v>
      </c>
      <c r="K426" s="141"/>
      <c r="L426" s="1">
        <f t="shared" si="38"/>
        <v>0</v>
      </c>
      <c r="N426" s="1">
        <v>0.185</v>
      </c>
      <c r="O426" s="1">
        <v>0.08</v>
      </c>
      <c r="P426" s="1">
        <v>0.15</v>
      </c>
      <c r="Q426" s="1">
        <v>2.2200000000000002E-3</v>
      </c>
      <c r="R426" s="146" t="s">
        <v>1261</v>
      </c>
    </row>
    <row r="427" spans="1:18" s="1" customFormat="1" ht="84" customHeight="1" x14ac:dyDescent="0.2">
      <c r="A427" s="8">
        <v>2250</v>
      </c>
      <c r="B427" s="3">
        <v>4680019283081</v>
      </c>
      <c r="C427" s="4" t="s">
        <v>34</v>
      </c>
      <c r="D427" s="5">
        <v>100</v>
      </c>
      <c r="E427" s="4"/>
      <c r="F427" s="4" t="s">
        <v>35</v>
      </c>
      <c r="G427" s="6">
        <v>399</v>
      </c>
      <c r="H427" s="18"/>
      <c r="I427" s="4">
        <f>G427-G427*16%</f>
        <v>335.15999999999997</v>
      </c>
      <c r="J427" s="21">
        <f t="shared" si="41"/>
        <v>598.5</v>
      </c>
      <c r="K427" s="141"/>
      <c r="L427" s="1">
        <f t="shared" si="38"/>
        <v>0</v>
      </c>
      <c r="M427" s="51"/>
      <c r="N427" s="1">
        <v>0.185</v>
      </c>
      <c r="O427" s="1">
        <v>0.08</v>
      </c>
      <c r="P427" s="1">
        <v>0.15</v>
      </c>
      <c r="Q427" s="1">
        <v>2.2200000000000002E-3</v>
      </c>
      <c r="R427" s="146" t="s">
        <v>1262</v>
      </c>
    </row>
    <row r="428" spans="1:18" s="1" customFormat="1" ht="84" customHeight="1" x14ac:dyDescent="0.2">
      <c r="A428" s="8">
        <v>2251</v>
      </c>
      <c r="B428" s="3">
        <v>4680019283098</v>
      </c>
      <c r="C428" s="4" t="s">
        <v>36</v>
      </c>
      <c r="D428" s="5">
        <v>100</v>
      </c>
      <c r="E428" s="4"/>
      <c r="F428" s="4" t="s">
        <v>37</v>
      </c>
      <c r="G428" s="6">
        <v>399</v>
      </c>
      <c r="H428" s="74">
        <v>319.2</v>
      </c>
      <c r="I428" s="152">
        <f>H428-H428*16%</f>
        <v>268.12799999999999</v>
      </c>
      <c r="J428" s="21">
        <f t="shared" si="41"/>
        <v>598.5</v>
      </c>
      <c r="K428" s="141"/>
      <c r="L428" s="1">
        <f t="shared" si="38"/>
        <v>0</v>
      </c>
      <c r="M428" s="135" t="s">
        <v>818</v>
      </c>
      <c r="N428" s="1">
        <v>0.185</v>
      </c>
      <c r="O428" s="1">
        <v>0.08</v>
      </c>
      <c r="P428" s="1">
        <v>0.15</v>
      </c>
      <c r="Q428" s="1">
        <v>2.2200000000000002E-3</v>
      </c>
      <c r="R428" s="146" t="s">
        <v>1263</v>
      </c>
    </row>
    <row r="429" spans="1:18" s="1" customFormat="1" ht="84" customHeight="1" x14ac:dyDescent="0.2">
      <c r="A429" s="8">
        <v>2253</v>
      </c>
      <c r="B429" s="3">
        <v>4630027290489</v>
      </c>
      <c r="C429" s="4" t="s">
        <v>38</v>
      </c>
      <c r="D429" s="5">
        <v>100</v>
      </c>
      <c r="E429" s="4"/>
      <c r="F429" s="4" t="s">
        <v>39</v>
      </c>
      <c r="G429" s="6">
        <v>435</v>
      </c>
      <c r="H429" s="18"/>
      <c r="I429" s="4">
        <f>G429-G429*16%</f>
        <v>365.4</v>
      </c>
      <c r="J429" s="21">
        <f t="shared" si="41"/>
        <v>652.5</v>
      </c>
      <c r="K429" s="141"/>
      <c r="L429" s="1">
        <f t="shared" si="38"/>
        <v>0</v>
      </c>
      <c r="M429" s="51"/>
      <c r="N429" s="1">
        <v>0.17</v>
      </c>
      <c r="O429" s="1">
        <v>4.4999999999999998E-2</v>
      </c>
      <c r="P429" s="1">
        <v>0.28499999999999998</v>
      </c>
      <c r="Q429" s="1">
        <v>2.1800000000000001E-3</v>
      </c>
      <c r="R429" s="146" t="s">
        <v>1264</v>
      </c>
    </row>
    <row r="430" spans="1:18" s="1" customFormat="1" ht="84" customHeight="1" x14ac:dyDescent="0.2">
      <c r="A430" s="8">
        <v>2411</v>
      </c>
      <c r="B430" s="3">
        <v>4630027290755</v>
      </c>
      <c r="C430" s="4" t="s">
        <v>40</v>
      </c>
      <c r="D430" s="5">
        <v>80</v>
      </c>
      <c r="E430" s="4"/>
      <c r="F430" s="4" t="s">
        <v>41</v>
      </c>
      <c r="G430" s="6">
        <v>490</v>
      </c>
      <c r="H430" s="74">
        <v>318.5</v>
      </c>
      <c r="I430" s="152">
        <f>H430-H430*16%</f>
        <v>267.54000000000002</v>
      </c>
      <c r="J430" s="21">
        <f t="shared" si="41"/>
        <v>735</v>
      </c>
      <c r="K430" s="141"/>
      <c r="L430" s="1">
        <f t="shared" si="38"/>
        <v>0</v>
      </c>
      <c r="M430" s="135" t="s">
        <v>818</v>
      </c>
      <c r="N430" s="1">
        <v>0.11</v>
      </c>
      <c r="O430" s="1">
        <v>0.11</v>
      </c>
      <c r="P430" s="1">
        <v>0.11</v>
      </c>
      <c r="Q430" s="1">
        <v>1.3309999999999999E-3</v>
      </c>
      <c r="R430" s="146" t="s">
        <v>1265</v>
      </c>
    </row>
    <row r="431" spans="1:18" s="1" customFormat="1" ht="84" customHeight="1" x14ac:dyDescent="0.2">
      <c r="A431" s="8">
        <v>2483</v>
      </c>
      <c r="B431" s="3">
        <v>4680019283852</v>
      </c>
      <c r="C431" s="4" t="s">
        <v>42</v>
      </c>
      <c r="D431" s="5">
        <v>48</v>
      </c>
      <c r="E431" s="4"/>
      <c r="F431" s="4" t="s">
        <v>43</v>
      </c>
      <c r="G431" s="6">
        <v>362</v>
      </c>
      <c r="H431" s="18"/>
      <c r="I431" s="4">
        <f>G431-G431*16%</f>
        <v>304.08</v>
      </c>
      <c r="J431" s="21">
        <f t="shared" si="41"/>
        <v>543</v>
      </c>
      <c r="K431" s="141"/>
      <c r="L431" s="1">
        <f t="shared" si="38"/>
        <v>0</v>
      </c>
      <c r="M431" s="51"/>
      <c r="N431" s="1">
        <v>0.15</v>
      </c>
      <c r="O431" s="1">
        <v>0.03</v>
      </c>
      <c r="P431" s="1">
        <v>9.5000000000000001E-2</v>
      </c>
      <c r="Q431" s="1">
        <v>4.28E-4</v>
      </c>
      <c r="R431" s="146" t="s">
        <v>1266</v>
      </c>
    </row>
    <row r="432" spans="1:18" s="1" customFormat="1" ht="84" customHeight="1" x14ac:dyDescent="0.2">
      <c r="A432" s="8">
        <v>2885</v>
      </c>
      <c r="B432" s="3">
        <v>4680019286280</v>
      </c>
      <c r="C432" s="4" t="s">
        <v>238</v>
      </c>
      <c r="D432" s="5">
        <v>80</v>
      </c>
      <c r="E432" s="4"/>
      <c r="F432" s="4" t="s">
        <v>239</v>
      </c>
      <c r="G432" s="6">
        <v>350</v>
      </c>
      <c r="H432" s="70">
        <v>99</v>
      </c>
      <c r="I432" s="152">
        <f>H432</f>
        <v>99</v>
      </c>
      <c r="J432" s="21">
        <f t="shared" si="41"/>
        <v>525</v>
      </c>
      <c r="K432" s="141"/>
      <c r="L432" s="1">
        <f t="shared" si="38"/>
        <v>0</v>
      </c>
      <c r="M432" s="136" t="s">
        <v>875</v>
      </c>
      <c r="N432" s="1">
        <v>0.14499999999999999</v>
      </c>
      <c r="O432" s="1">
        <v>0.06</v>
      </c>
      <c r="P432" s="1">
        <v>0.18</v>
      </c>
      <c r="Q432" s="1">
        <v>1.5659999999999999E-3</v>
      </c>
      <c r="R432" s="146" t="s">
        <v>1267</v>
      </c>
    </row>
    <row r="433" spans="1:18" s="1" customFormat="1" ht="84" customHeight="1" x14ac:dyDescent="0.2">
      <c r="A433" s="8">
        <v>2886</v>
      </c>
      <c r="B433" s="3">
        <v>4680019286297</v>
      </c>
      <c r="C433" s="4" t="s">
        <v>240</v>
      </c>
      <c r="D433" s="5">
        <v>80</v>
      </c>
      <c r="E433" s="4"/>
      <c r="F433" s="4" t="s">
        <v>241</v>
      </c>
      <c r="G433" s="6">
        <v>350</v>
      </c>
      <c r="H433" s="70">
        <v>99</v>
      </c>
      <c r="I433" s="152">
        <f t="shared" ref="I433:I434" si="43">H433</f>
        <v>99</v>
      </c>
      <c r="J433" s="21">
        <f t="shared" si="41"/>
        <v>525</v>
      </c>
      <c r="K433" s="141"/>
      <c r="L433" s="1">
        <f t="shared" si="38"/>
        <v>0</v>
      </c>
      <c r="M433" s="136" t="s">
        <v>875</v>
      </c>
      <c r="N433" s="1">
        <v>0.125</v>
      </c>
      <c r="O433" s="1">
        <v>4.4999999999999998E-2</v>
      </c>
      <c r="P433" s="1">
        <v>0.17499999999999999</v>
      </c>
      <c r="Q433" s="1">
        <v>9.8400000000000007E-4</v>
      </c>
      <c r="R433" s="146" t="s">
        <v>1268</v>
      </c>
    </row>
    <row r="434" spans="1:18" s="1" customFormat="1" ht="84" customHeight="1" x14ac:dyDescent="0.2">
      <c r="A434" s="8">
        <v>2887</v>
      </c>
      <c r="B434" s="3">
        <v>4680019286273</v>
      </c>
      <c r="C434" s="4" t="s">
        <v>242</v>
      </c>
      <c r="D434" s="5">
        <v>80</v>
      </c>
      <c r="E434" s="4"/>
      <c r="F434" s="4" t="s">
        <v>243</v>
      </c>
      <c r="G434" s="6">
        <v>350</v>
      </c>
      <c r="H434" s="70">
        <v>99</v>
      </c>
      <c r="I434" s="152">
        <f t="shared" si="43"/>
        <v>99</v>
      </c>
      <c r="J434" s="21">
        <f t="shared" si="41"/>
        <v>525</v>
      </c>
      <c r="K434" s="141"/>
      <c r="L434" s="1">
        <f t="shared" si="38"/>
        <v>0</v>
      </c>
      <c r="M434" s="136" t="s">
        <v>875</v>
      </c>
      <c r="N434" s="1">
        <v>0.08</v>
      </c>
      <c r="O434" s="1">
        <v>3.5000000000000003E-2</v>
      </c>
      <c r="P434" s="1">
        <v>0.26</v>
      </c>
      <c r="Q434" s="1">
        <v>7.2800000000000002E-4</v>
      </c>
      <c r="R434" s="146" t="s">
        <v>1269</v>
      </c>
    </row>
    <row r="435" spans="1:18" s="1" customFormat="1" ht="84" customHeight="1" x14ac:dyDescent="0.2">
      <c r="A435" s="8">
        <v>2484</v>
      </c>
      <c r="B435" s="3">
        <v>4680019283869</v>
      </c>
      <c r="C435" s="4" t="s">
        <v>44</v>
      </c>
      <c r="D435" s="5">
        <v>48</v>
      </c>
      <c r="E435" s="4"/>
      <c r="F435" s="4" t="s">
        <v>43</v>
      </c>
      <c r="G435" s="6">
        <v>362</v>
      </c>
      <c r="H435" s="18"/>
      <c r="I435" s="4">
        <f>G435-G435*16%</f>
        <v>304.08</v>
      </c>
      <c r="J435" s="21">
        <f t="shared" si="41"/>
        <v>543</v>
      </c>
      <c r="K435" s="141"/>
      <c r="L435" s="1">
        <f t="shared" si="38"/>
        <v>0</v>
      </c>
      <c r="M435" s="51"/>
      <c r="N435" s="1">
        <v>0.15</v>
      </c>
      <c r="O435" s="1">
        <v>0.03</v>
      </c>
      <c r="P435" s="1">
        <v>9.5000000000000001E-2</v>
      </c>
      <c r="Q435" s="1">
        <v>4.28E-4</v>
      </c>
      <c r="R435" s="146" t="s">
        <v>1270</v>
      </c>
    </row>
    <row r="436" spans="1:18" s="1" customFormat="1" ht="84" customHeight="1" x14ac:dyDescent="0.2">
      <c r="A436" s="8">
        <v>2485</v>
      </c>
      <c r="B436" s="3">
        <v>4680019283876</v>
      </c>
      <c r="C436" s="10" t="s">
        <v>45</v>
      </c>
      <c r="D436" s="5">
        <v>48</v>
      </c>
      <c r="E436" s="4"/>
      <c r="F436" s="4" t="s">
        <v>43</v>
      </c>
      <c r="G436" s="6">
        <v>362</v>
      </c>
      <c r="H436" s="74">
        <v>289.60000000000002</v>
      </c>
      <c r="I436" s="152">
        <f>H436-H436*16%</f>
        <v>243.26400000000001</v>
      </c>
      <c r="J436" s="21">
        <f t="shared" si="41"/>
        <v>543</v>
      </c>
      <c r="K436" s="141"/>
      <c r="L436" s="1">
        <f t="shared" si="38"/>
        <v>0</v>
      </c>
      <c r="M436" s="135" t="s">
        <v>818</v>
      </c>
      <c r="N436" s="1">
        <v>0.15</v>
      </c>
      <c r="O436" s="1">
        <v>0.03</v>
      </c>
      <c r="P436" s="1">
        <v>9.5000000000000001E-2</v>
      </c>
      <c r="Q436" s="1">
        <v>4.28E-4</v>
      </c>
      <c r="R436" s="146" t="s">
        <v>1271</v>
      </c>
    </row>
    <row r="437" spans="1:18" s="1" customFormat="1" ht="84" customHeight="1" x14ac:dyDescent="0.2">
      <c r="A437" s="8">
        <v>2735</v>
      </c>
      <c r="B437" s="3">
        <v>4680019286129</v>
      </c>
      <c r="C437" s="4" t="s">
        <v>215</v>
      </c>
      <c r="D437" s="5">
        <v>40</v>
      </c>
      <c r="E437" s="4"/>
      <c r="F437" s="4" t="s">
        <v>216</v>
      </c>
      <c r="G437" s="6">
        <v>599</v>
      </c>
      <c r="H437" s="70">
        <v>299</v>
      </c>
      <c r="I437" s="152">
        <f>H437</f>
        <v>299</v>
      </c>
      <c r="J437" s="21">
        <f t="shared" si="41"/>
        <v>898.5</v>
      </c>
      <c r="K437" s="141"/>
      <c r="L437" s="1">
        <f t="shared" si="38"/>
        <v>0</v>
      </c>
      <c r="M437" s="136" t="s">
        <v>875</v>
      </c>
      <c r="N437" s="1">
        <v>0.15</v>
      </c>
      <c r="O437" s="1">
        <v>4.2999999999999997E-2</v>
      </c>
      <c r="P437" s="1">
        <v>0.13</v>
      </c>
      <c r="Q437" s="1">
        <v>8.3900000000000001E-4</v>
      </c>
      <c r="R437" s="146" t="s">
        <v>1272</v>
      </c>
    </row>
    <row r="438" spans="1:18" s="1" customFormat="1" ht="84" customHeight="1" x14ac:dyDescent="0.2">
      <c r="A438" s="8">
        <v>2867</v>
      </c>
      <c r="B438" s="3">
        <v>4680019286136</v>
      </c>
      <c r="C438" s="4" t="s">
        <v>220</v>
      </c>
      <c r="D438" s="5">
        <v>40</v>
      </c>
      <c r="E438" s="4"/>
      <c r="F438" s="4" t="s">
        <v>221</v>
      </c>
      <c r="G438" s="6">
        <v>599</v>
      </c>
      <c r="H438" s="70">
        <v>299</v>
      </c>
      <c r="I438" s="152">
        <f t="shared" ref="I438:I440" si="44">H438</f>
        <v>299</v>
      </c>
      <c r="J438" s="21">
        <f t="shared" si="41"/>
        <v>898.5</v>
      </c>
      <c r="K438" s="141"/>
      <c r="L438" s="1">
        <f t="shared" si="38"/>
        <v>0</v>
      </c>
      <c r="M438" s="136" t="s">
        <v>875</v>
      </c>
      <c r="N438" s="1">
        <v>0.15</v>
      </c>
      <c r="O438" s="1">
        <v>4.2999999999999997E-2</v>
      </c>
      <c r="P438" s="1">
        <v>0.13</v>
      </c>
      <c r="Q438" s="1">
        <v>8.3900000000000001E-4</v>
      </c>
      <c r="R438" s="146" t="s">
        <v>1273</v>
      </c>
    </row>
    <row r="439" spans="1:18" s="1" customFormat="1" ht="84" customHeight="1" x14ac:dyDescent="0.2">
      <c r="A439" s="8">
        <v>2868</v>
      </c>
      <c r="B439" s="3">
        <v>4680019286143</v>
      </c>
      <c r="C439" s="4" t="s">
        <v>222</v>
      </c>
      <c r="D439" s="5">
        <v>40</v>
      </c>
      <c r="E439" s="4"/>
      <c r="F439" s="4" t="s">
        <v>223</v>
      </c>
      <c r="G439" s="6">
        <v>599</v>
      </c>
      <c r="H439" s="70">
        <v>299</v>
      </c>
      <c r="I439" s="152">
        <f t="shared" si="44"/>
        <v>299</v>
      </c>
      <c r="J439" s="21">
        <f t="shared" si="41"/>
        <v>898.5</v>
      </c>
      <c r="K439" s="141"/>
      <c r="L439" s="1">
        <f t="shared" si="38"/>
        <v>0</v>
      </c>
      <c r="M439" s="136" t="s">
        <v>875</v>
      </c>
      <c r="N439" s="1">
        <v>0.15</v>
      </c>
      <c r="O439" s="1">
        <v>4.2999999999999997E-2</v>
      </c>
      <c r="P439" s="1">
        <v>0.13</v>
      </c>
      <c r="Q439" s="1">
        <v>8.3900000000000001E-4</v>
      </c>
      <c r="R439" s="146" t="s">
        <v>1274</v>
      </c>
    </row>
    <row r="440" spans="1:18" s="1" customFormat="1" ht="84" customHeight="1" x14ac:dyDescent="0.2">
      <c r="A440" s="8">
        <v>2869</v>
      </c>
      <c r="B440" s="3">
        <v>4680019286150</v>
      </c>
      <c r="C440" s="4" t="s">
        <v>224</v>
      </c>
      <c r="D440" s="5">
        <v>40</v>
      </c>
      <c r="E440" s="4"/>
      <c r="F440" s="4" t="s">
        <v>225</v>
      </c>
      <c r="G440" s="6">
        <v>599</v>
      </c>
      <c r="H440" s="70">
        <v>299</v>
      </c>
      <c r="I440" s="152">
        <f t="shared" si="44"/>
        <v>299</v>
      </c>
      <c r="J440" s="21">
        <f t="shared" si="41"/>
        <v>898.5</v>
      </c>
      <c r="K440" s="141"/>
      <c r="L440" s="1">
        <f t="shared" si="38"/>
        <v>0</v>
      </c>
      <c r="M440" s="136" t="s">
        <v>875</v>
      </c>
      <c r="N440" s="1">
        <v>0.15</v>
      </c>
      <c r="O440" s="1">
        <v>4.2999999999999997E-2</v>
      </c>
      <c r="P440" s="1">
        <v>0.13</v>
      </c>
      <c r="Q440" s="1">
        <v>8.3900000000000001E-4</v>
      </c>
      <c r="R440" s="146" t="s">
        <v>1275</v>
      </c>
    </row>
    <row r="441" spans="1:18" s="1" customFormat="1" ht="84" customHeight="1" x14ac:dyDescent="0.2">
      <c r="A441" s="8">
        <v>2540</v>
      </c>
      <c r="B441" s="3">
        <v>4680019283951</v>
      </c>
      <c r="C441" s="4" t="s">
        <v>844</v>
      </c>
      <c r="D441" s="5">
        <v>50</v>
      </c>
      <c r="E441" s="4"/>
      <c r="F441" s="4" t="s">
        <v>845</v>
      </c>
      <c r="G441" s="6">
        <v>399</v>
      </c>
      <c r="H441" s="74">
        <v>299.25</v>
      </c>
      <c r="I441" s="152">
        <f>H441-H441*16%</f>
        <v>251.37</v>
      </c>
      <c r="J441" s="21">
        <f t="shared" si="41"/>
        <v>598.5</v>
      </c>
      <c r="K441" s="141"/>
      <c r="L441" s="1">
        <f t="shared" si="38"/>
        <v>0</v>
      </c>
      <c r="M441" s="135" t="s">
        <v>818</v>
      </c>
      <c r="N441" s="1">
        <v>0.13</v>
      </c>
      <c r="O441" s="1">
        <v>0.08</v>
      </c>
      <c r="P441" s="1">
        <v>0.1</v>
      </c>
      <c r="Q441" s="1">
        <v>1.0399999999999999E-3</v>
      </c>
      <c r="R441" s="146" t="s">
        <v>1276</v>
      </c>
    </row>
    <row r="442" spans="1:18" s="1" customFormat="1" ht="84" customHeight="1" x14ac:dyDescent="0.2">
      <c r="A442" s="8">
        <v>2541</v>
      </c>
      <c r="B442" s="3">
        <v>4680019283968</v>
      </c>
      <c r="C442" s="4" t="s">
        <v>846</v>
      </c>
      <c r="D442" s="5">
        <v>50</v>
      </c>
      <c r="E442" s="4"/>
      <c r="F442" s="4" t="s">
        <v>847</v>
      </c>
      <c r="G442" s="6">
        <v>399</v>
      </c>
      <c r="H442" s="74">
        <v>299.25</v>
      </c>
      <c r="I442" s="152">
        <f>H442-H442*16%</f>
        <v>251.37</v>
      </c>
      <c r="J442" s="21">
        <f t="shared" si="41"/>
        <v>598.5</v>
      </c>
      <c r="K442" s="141"/>
      <c r="L442" s="1">
        <f t="shared" si="38"/>
        <v>0</v>
      </c>
      <c r="M442" s="135" t="s">
        <v>818</v>
      </c>
      <c r="N442" s="1">
        <v>0.13</v>
      </c>
      <c r="O442" s="1">
        <v>0.08</v>
      </c>
      <c r="P442" s="1">
        <v>0.1</v>
      </c>
      <c r="Q442" s="1">
        <v>1.0399999999999999E-3</v>
      </c>
      <c r="R442" s="146" t="s">
        <v>1277</v>
      </c>
    </row>
    <row r="443" spans="1:18" s="1" customFormat="1" ht="84" customHeight="1" x14ac:dyDescent="0.2">
      <c r="A443" s="8">
        <v>2542</v>
      </c>
      <c r="B443" s="3">
        <v>4680019283975</v>
      </c>
      <c r="C443" s="4" t="s">
        <v>46</v>
      </c>
      <c r="D443" s="5">
        <v>50</v>
      </c>
      <c r="E443" s="4"/>
      <c r="F443" s="4" t="s">
        <v>47</v>
      </c>
      <c r="G443" s="6">
        <v>399</v>
      </c>
      <c r="H443" s="74">
        <v>299.25</v>
      </c>
      <c r="I443" s="152">
        <f>H443-H443*16%</f>
        <v>251.37</v>
      </c>
      <c r="J443" s="21">
        <f t="shared" si="41"/>
        <v>598.5</v>
      </c>
      <c r="K443" s="141"/>
      <c r="L443" s="1">
        <f t="shared" si="38"/>
        <v>0</v>
      </c>
      <c r="M443" s="135" t="s">
        <v>818</v>
      </c>
      <c r="N443" s="1">
        <v>0.13</v>
      </c>
      <c r="O443" s="1">
        <v>0.08</v>
      </c>
      <c r="P443" s="1">
        <v>0.1</v>
      </c>
      <c r="Q443" s="1">
        <v>1.0399999999999999E-3</v>
      </c>
      <c r="R443" s="146" t="s">
        <v>1278</v>
      </c>
    </row>
    <row r="444" spans="1:18" s="1" customFormat="1" ht="84" customHeight="1" x14ac:dyDescent="0.2">
      <c r="A444" s="8">
        <v>2665</v>
      </c>
      <c r="B444" s="3">
        <v>4680019284880</v>
      </c>
      <c r="C444" s="10" t="s">
        <v>48</v>
      </c>
      <c r="D444" s="5">
        <v>64</v>
      </c>
      <c r="E444" s="4"/>
      <c r="F444" s="4" t="s">
        <v>49</v>
      </c>
      <c r="G444" s="6">
        <v>610</v>
      </c>
      <c r="H444" s="18"/>
      <c r="I444" s="4">
        <f>G444-G444*16%</f>
        <v>512.4</v>
      </c>
      <c r="J444" s="21">
        <f t="shared" si="41"/>
        <v>915</v>
      </c>
      <c r="K444" s="141"/>
      <c r="L444" s="1">
        <f t="shared" si="38"/>
        <v>0</v>
      </c>
      <c r="M444" s="51"/>
      <c r="N444" s="1">
        <v>0.11</v>
      </c>
      <c r="O444" s="1">
        <v>0.11</v>
      </c>
      <c r="P444" s="1">
        <v>0.11</v>
      </c>
      <c r="Q444" s="1">
        <v>1.3309999999999999E-3</v>
      </c>
      <c r="R444" s="146" t="s">
        <v>1279</v>
      </c>
    </row>
    <row r="445" spans="1:18" s="1" customFormat="1" ht="84" customHeight="1" x14ac:dyDescent="0.2">
      <c r="A445" s="8">
        <v>2765</v>
      </c>
      <c r="B445" s="3">
        <v>4630027291318</v>
      </c>
      <c r="C445" s="10" t="s">
        <v>50</v>
      </c>
      <c r="D445" s="5">
        <v>20</v>
      </c>
      <c r="E445" s="4"/>
      <c r="F445" s="4" t="s">
        <v>51</v>
      </c>
      <c r="G445" s="6">
        <v>637</v>
      </c>
      <c r="H445" s="74">
        <v>477.75</v>
      </c>
      <c r="I445" s="152">
        <f>H445-H445*16%</f>
        <v>401.31</v>
      </c>
      <c r="J445" s="21">
        <f t="shared" si="41"/>
        <v>955.5</v>
      </c>
      <c r="K445" s="141"/>
      <c r="L445" s="1">
        <f t="shared" si="38"/>
        <v>0</v>
      </c>
      <c r="M445" s="135" t="s">
        <v>818</v>
      </c>
      <c r="N445" s="1">
        <v>0.13</v>
      </c>
      <c r="O445" s="1">
        <v>9.5000000000000001E-2</v>
      </c>
      <c r="P445" s="1">
        <v>0.15</v>
      </c>
      <c r="Q445" s="1">
        <v>1.853E-3</v>
      </c>
      <c r="R445" s="146" t="s">
        <v>1280</v>
      </c>
    </row>
    <row r="446" spans="1:18" s="1" customFormat="1" ht="84" customHeight="1" x14ac:dyDescent="0.2">
      <c r="A446" s="8">
        <v>2767</v>
      </c>
      <c r="B446" s="3">
        <v>4630027291332</v>
      </c>
      <c r="C446" s="4" t="s">
        <v>52</v>
      </c>
      <c r="D446" s="5">
        <v>20</v>
      </c>
      <c r="E446" s="4"/>
      <c r="F446" s="4" t="s">
        <v>53</v>
      </c>
      <c r="G446" s="6">
        <v>637</v>
      </c>
      <c r="H446" s="74">
        <v>477.75</v>
      </c>
      <c r="I446" s="152">
        <f>H446-H446*16%</f>
        <v>401.31</v>
      </c>
      <c r="J446" s="21">
        <f t="shared" si="41"/>
        <v>955.5</v>
      </c>
      <c r="K446" s="141"/>
      <c r="L446" s="1">
        <f t="shared" si="38"/>
        <v>0</v>
      </c>
      <c r="M446" s="135" t="s">
        <v>818</v>
      </c>
      <c r="N446" s="1">
        <v>0.13</v>
      </c>
      <c r="O446" s="1">
        <v>9.5000000000000001E-2</v>
      </c>
      <c r="P446" s="1">
        <v>0.15</v>
      </c>
      <c r="Q446" s="1">
        <v>1.853E-3</v>
      </c>
      <c r="R446" s="146" t="s">
        <v>1281</v>
      </c>
    </row>
    <row r="447" spans="1:18" s="1" customFormat="1" ht="84" customHeight="1" x14ac:dyDescent="0.2">
      <c r="A447" s="8">
        <v>2815</v>
      </c>
      <c r="B447" s="14">
        <v>4630027291851</v>
      </c>
      <c r="C447" s="11" t="s">
        <v>228</v>
      </c>
      <c r="D447" s="12">
        <v>72</v>
      </c>
      <c r="E447" s="11"/>
      <c r="F447" s="11" t="s">
        <v>229</v>
      </c>
      <c r="G447" s="13">
        <v>412</v>
      </c>
      <c r="H447" s="74">
        <v>309</v>
      </c>
      <c r="I447" s="152">
        <f>H447-H447*16%</f>
        <v>259.56</v>
      </c>
      <c r="J447" s="21">
        <f t="shared" si="41"/>
        <v>618</v>
      </c>
      <c r="K447" s="141"/>
      <c r="L447" s="1">
        <f t="shared" si="38"/>
        <v>0</v>
      </c>
      <c r="M447" s="135" t="s">
        <v>818</v>
      </c>
      <c r="N447" s="1">
        <v>0.01</v>
      </c>
      <c r="O447" s="1">
        <v>7.4999999999999997E-2</v>
      </c>
      <c r="P447" s="1">
        <v>7.4999999999999997E-2</v>
      </c>
      <c r="Q447" s="1">
        <v>5.5999999999999999E-5</v>
      </c>
      <c r="R447" s="146" t="s">
        <v>1282</v>
      </c>
    </row>
    <row r="448" spans="1:18" s="1" customFormat="1" ht="84" customHeight="1" x14ac:dyDescent="0.2">
      <c r="A448" s="8">
        <v>2814</v>
      </c>
      <c r="B448" s="14">
        <v>4630027291844</v>
      </c>
      <c r="C448" s="11" t="s">
        <v>226</v>
      </c>
      <c r="D448" s="12">
        <v>72</v>
      </c>
      <c r="E448" s="11"/>
      <c r="F448" s="11" t="s">
        <v>227</v>
      </c>
      <c r="G448" s="13">
        <v>412</v>
      </c>
      <c r="H448" s="74">
        <v>309</v>
      </c>
      <c r="I448" s="152">
        <f>H448-H448*16%</f>
        <v>259.56</v>
      </c>
      <c r="J448" s="21">
        <f t="shared" si="41"/>
        <v>618</v>
      </c>
      <c r="K448" s="141"/>
      <c r="L448" s="1">
        <f t="shared" si="38"/>
        <v>0</v>
      </c>
      <c r="M448" s="135" t="s">
        <v>818</v>
      </c>
      <c r="N448" s="1">
        <v>0.01</v>
      </c>
      <c r="O448" s="1">
        <v>7.4999999999999997E-2</v>
      </c>
      <c r="P448" s="1">
        <v>7.4999999999999997E-2</v>
      </c>
      <c r="Q448" s="1">
        <v>5.5999999999999999E-5</v>
      </c>
      <c r="R448" s="146" t="s">
        <v>1283</v>
      </c>
    </row>
    <row r="449" spans="1:18" s="1" customFormat="1" ht="84" customHeight="1" x14ac:dyDescent="0.2">
      <c r="A449" s="8">
        <v>2816</v>
      </c>
      <c r="B449" s="14">
        <v>4630027291868</v>
      </c>
      <c r="C449" s="11" t="s">
        <v>230</v>
      </c>
      <c r="D449" s="12">
        <v>72</v>
      </c>
      <c r="E449" s="11"/>
      <c r="F449" s="11" t="s">
        <v>231</v>
      </c>
      <c r="G449" s="13">
        <v>412</v>
      </c>
      <c r="H449" s="74">
        <v>309</v>
      </c>
      <c r="I449" s="152">
        <f>H449-H449*16%</f>
        <v>259.56</v>
      </c>
      <c r="J449" s="21">
        <f t="shared" si="41"/>
        <v>618</v>
      </c>
      <c r="K449" s="141"/>
      <c r="L449" s="1">
        <f t="shared" si="38"/>
        <v>0</v>
      </c>
      <c r="M449" s="135" t="s">
        <v>818</v>
      </c>
      <c r="N449" s="1">
        <v>0.1</v>
      </c>
      <c r="O449" s="1">
        <v>7.4999999999999997E-2</v>
      </c>
      <c r="P449" s="1">
        <v>7.4999999999999997E-2</v>
      </c>
      <c r="Q449" s="1">
        <v>5.6300000000000002E-4</v>
      </c>
      <c r="R449" s="146" t="s">
        <v>1284</v>
      </c>
    </row>
    <row r="450" spans="1:18" s="1" customFormat="1" ht="84" customHeight="1" x14ac:dyDescent="0.2">
      <c r="A450" s="8">
        <v>2817</v>
      </c>
      <c r="B450" s="14">
        <v>4630027291875</v>
      </c>
      <c r="C450" s="11" t="s">
        <v>232</v>
      </c>
      <c r="D450" s="12">
        <v>72</v>
      </c>
      <c r="E450" s="11"/>
      <c r="F450" s="11" t="s">
        <v>233</v>
      </c>
      <c r="G450" s="13">
        <v>412</v>
      </c>
      <c r="H450" s="74">
        <v>309</v>
      </c>
      <c r="I450" s="152">
        <f>H450-H450*16%</f>
        <v>259.56</v>
      </c>
      <c r="J450" s="21">
        <f t="shared" si="41"/>
        <v>618</v>
      </c>
      <c r="K450" s="141"/>
      <c r="L450" s="1">
        <f t="shared" si="38"/>
        <v>0</v>
      </c>
      <c r="M450" s="135" t="s">
        <v>818</v>
      </c>
      <c r="N450" s="1">
        <v>0.01</v>
      </c>
      <c r="O450" s="1">
        <v>7.4999999999999997E-2</v>
      </c>
      <c r="P450" s="1">
        <v>7.4999999999999997E-2</v>
      </c>
      <c r="Q450" s="1">
        <v>5.5999999999999999E-5</v>
      </c>
      <c r="R450" s="146" t="s">
        <v>1285</v>
      </c>
    </row>
    <row r="451" spans="1:18" s="1" customFormat="1" ht="84" customHeight="1" x14ac:dyDescent="0.2">
      <c r="A451" s="8">
        <v>2966</v>
      </c>
      <c r="B451" s="3">
        <v>4630027292353</v>
      </c>
      <c r="C451" s="4" t="s">
        <v>256</v>
      </c>
      <c r="D451" s="5">
        <v>36</v>
      </c>
      <c r="E451" s="4"/>
      <c r="F451" s="4" t="s">
        <v>257</v>
      </c>
      <c r="G451" s="6">
        <v>459</v>
      </c>
      <c r="H451" s="74">
        <v>367.2</v>
      </c>
      <c r="I451" s="152">
        <f>H451-H451*16%</f>
        <v>308.44799999999998</v>
      </c>
      <c r="J451" s="21">
        <f t="shared" si="41"/>
        <v>688.5</v>
      </c>
      <c r="K451" s="141"/>
      <c r="L451" s="1">
        <f t="shared" si="38"/>
        <v>0</v>
      </c>
      <c r="M451" s="135" t="s">
        <v>818</v>
      </c>
      <c r="N451" s="1">
        <v>0.1</v>
      </c>
      <c r="O451" s="1">
        <v>0.08</v>
      </c>
      <c r="P451" s="1">
        <v>0.08</v>
      </c>
      <c r="Q451" s="1">
        <v>6.4000000000000005E-4</v>
      </c>
      <c r="R451" s="146" t="s">
        <v>1286</v>
      </c>
    </row>
    <row r="452" spans="1:18" s="1" customFormat="1" ht="84" customHeight="1" x14ac:dyDescent="0.2">
      <c r="A452" s="8">
        <v>2967</v>
      </c>
      <c r="B452" s="3">
        <v>4630027292360</v>
      </c>
      <c r="C452" s="4" t="s">
        <v>258</v>
      </c>
      <c r="D452" s="5">
        <v>36</v>
      </c>
      <c r="E452" s="4"/>
      <c r="F452" s="4" t="s">
        <v>259</v>
      </c>
      <c r="G452" s="6">
        <v>459</v>
      </c>
      <c r="H452" s="74">
        <v>367.2</v>
      </c>
      <c r="I452" s="152">
        <f>H452-H452*16%</f>
        <v>308.44799999999998</v>
      </c>
      <c r="J452" s="21">
        <f t="shared" si="41"/>
        <v>688.5</v>
      </c>
      <c r="K452" s="141"/>
      <c r="L452" s="1">
        <f t="shared" si="38"/>
        <v>0</v>
      </c>
      <c r="M452" s="135" t="s">
        <v>818</v>
      </c>
      <c r="N452" s="1">
        <v>0.1</v>
      </c>
      <c r="O452" s="1">
        <v>0.08</v>
      </c>
      <c r="P452" s="1">
        <v>0.11</v>
      </c>
      <c r="Q452" s="1">
        <v>8.8000000000000003E-4</v>
      </c>
      <c r="R452" s="146" t="s">
        <v>1287</v>
      </c>
    </row>
    <row r="453" spans="1:18" s="1" customFormat="1" ht="84" customHeight="1" x14ac:dyDescent="0.2">
      <c r="A453" s="82">
        <v>2968</v>
      </c>
      <c r="B453" s="103">
        <v>4630027292377</v>
      </c>
      <c r="C453" s="84" t="s">
        <v>260</v>
      </c>
      <c r="D453" s="104">
        <v>36</v>
      </c>
      <c r="E453" s="84"/>
      <c r="F453" s="84" t="s">
        <v>261</v>
      </c>
      <c r="G453" s="86">
        <v>459</v>
      </c>
      <c r="H453" s="108">
        <v>367.2</v>
      </c>
      <c r="I453" s="152">
        <f>H453-H453*16%</f>
        <v>308.44799999999998</v>
      </c>
      <c r="J453" s="44">
        <f t="shared" si="41"/>
        <v>688.5</v>
      </c>
      <c r="K453" s="141"/>
      <c r="L453" s="1">
        <f t="shared" si="38"/>
        <v>0</v>
      </c>
      <c r="M453" s="135" t="s">
        <v>818</v>
      </c>
      <c r="N453" s="1">
        <v>0.11</v>
      </c>
      <c r="O453" s="1">
        <v>0.09</v>
      </c>
      <c r="P453" s="1">
        <v>7.4999999999999997E-2</v>
      </c>
      <c r="Q453" s="1">
        <v>7.4299999999999995E-4</v>
      </c>
      <c r="R453" s="146" t="s">
        <v>1288</v>
      </c>
    </row>
    <row r="454" spans="1:18" ht="21" customHeight="1" collapsed="1" x14ac:dyDescent="0.2">
      <c r="A454" s="97"/>
      <c r="B454" s="97"/>
      <c r="C454" s="97" t="s">
        <v>85</v>
      </c>
      <c r="D454" s="97"/>
      <c r="E454" s="97"/>
      <c r="F454" s="97"/>
      <c r="G454" s="97"/>
      <c r="H454" s="97"/>
      <c r="I454" s="4">
        <f>G454-G454*16%</f>
        <v>0</v>
      </c>
      <c r="J454" s="97"/>
      <c r="K454" s="141"/>
      <c r="L454" s="1">
        <f t="shared" si="38"/>
        <v>0</v>
      </c>
      <c r="M454" s="51"/>
      <c r="N454" s="1"/>
      <c r="O454" s="1"/>
      <c r="P454" s="1"/>
      <c r="Q454" s="1"/>
      <c r="R454" s="146"/>
    </row>
    <row r="455" spans="1:18" s="1" customFormat="1" ht="79.5" customHeight="1" x14ac:dyDescent="0.2">
      <c r="A455" s="83">
        <v>2184</v>
      </c>
      <c r="B455" s="101">
        <v>4680019283364</v>
      </c>
      <c r="C455" s="54" t="s">
        <v>823</v>
      </c>
      <c r="D455" s="102">
        <v>48</v>
      </c>
      <c r="E455" s="85"/>
      <c r="F455" s="85" t="s">
        <v>824</v>
      </c>
      <c r="G455" s="87">
        <v>224</v>
      </c>
      <c r="H455" s="95"/>
      <c r="I455" s="4">
        <f>G455-G455*16%</f>
        <v>188.16</v>
      </c>
      <c r="J455" s="96">
        <f t="shared" ref="J455:J472" si="45">G455*1.5</f>
        <v>336</v>
      </c>
      <c r="K455" s="141"/>
      <c r="L455" s="1">
        <f t="shared" si="38"/>
        <v>0</v>
      </c>
      <c r="M455" s="51"/>
      <c r="N455" s="1">
        <v>0.1</v>
      </c>
      <c r="O455" s="1">
        <v>0.04</v>
      </c>
      <c r="P455" s="1">
        <v>0.11</v>
      </c>
      <c r="Q455" s="1">
        <v>4.4000000000000002E-4</v>
      </c>
      <c r="R455" s="147" t="s">
        <v>1385</v>
      </c>
    </row>
    <row r="456" spans="1:18" s="1" customFormat="1" ht="79.5" customHeight="1" x14ac:dyDescent="0.2">
      <c r="A456" s="8">
        <v>2184</v>
      </c>
      <c r="B456" s="3">
        <v>4680019283388</v>
      </c>
      <c r="C456" s="4" t="s">
        <v>825</v>
      </c>
      <c r="D456" s="5">
        <v>48</v>
      </c>
      <c r="E456" s="4"/>
      <c r="F456" s="4" t="s">
        <v>824</v>
      </c>
      <c r="G456" s="6">
        <v>224</v>
      </c>
      <c r="H456" s="18"/>
      <c r="I456" s="4">
        <f>G456-G456*16%</f>
        <v>188.16</v>
      </c>
      <c r="J456" s="21">
        <f t="shared" si="45"/>
        <v>336</v>
      </c>
      <c r="K456" s="141"/>
      <c r="L456" s="1">
        <f t="shared" si="38"/>
        <v>0</v>
      </c>
      <c r="M456" s="51"/>
      <c r="N456" s="1">
        <v>0.1</v>
      </c>
      <c r="O456" s="1">
        <v>0.04</v>
      </c>
      <c r="P456" s="1">
        <v>0.11</v>
      </c>
      <c r="Q456" s="1">
        <v>4.4000000000000002E-4</v>
      </c>
      <c r="R456" s="147" t="s">
        <v>1386</v>
      </c>
    </row>
    <row r="457" spans="1:18" s="1" customFormat="1" ht="79.5" customHeight="1" x14ac:dyDescent="0.2">
      <c r="A457" s="8">
        <v>2184</v>
      </c>
      <c r="B457" s="3">
        <v>4680019283395</v>
      </c>
      <c r="C457" s="4" t="s">
        <v>826</v>
      </c>
      <c r="D457" s="5">
        <v>48</v>
      </c>
      <c r="E457" s="4"/>
      <c r="F457" s="4" t="s">
        <v>824</v>
      </c>
      <c r="G457" s="6">
        <v>224</v>
      </c>
      <c r="H457" s="18"/>
      <c r="I457" s="4">
        <f>G457-G457*16%</f>
        <v>188.16</v>
      </c>
      <c r="J457" s="21">
        <f t="shared" si="45"/>
        <v>336</v>
      </c>
      <c r="K457" s="141"/>
      <c r="L457" s="1">
        <f t="shared" si="38"/>
        <v>0</v>
      </c>
      <c r="M457" s="51"/>
      <c r="N457" s="1">
        <v>0.1</v>
      </c>
      <c r="O457" s="1">
        <v>0.04</v>
      </c>
      <c r="P457" s="1">
        <v>0.11</v>
      </c>
      <c r="Q457" s="1">
        <v>4.4000000000000002E-4</v>
      </c>
      <c r="R457" s="147" t="s">
        <v>1387</v>
      </c>
    </row>
    <row r="458" spans="1:18" s="1" customFormat="1" ht="79.5" customHeight="1" x14ac:dyDescent="0.2">
      <c r="A458" s="8">
        <v>2183</v>
      </c>
      <c r="B458" s="3">
        <v>4680019283678</v>
      </c>
      <c r="C458" s="10" t="s">
        <v>819</v>
      </c>
      <c r="D458" s="5">
        <v>48</v>
      </c>
      <c r="E458" s="4"/>
      <c r="F458" s="4" t="s">
        <v>820</v>
      </c>
      <c r="G458" s="6">
        <v>224</v>
      </c>
      <c r="H458" s="18"/>
      <c r="I458" s="4">
        <f>G458-G458*16%</f>
        <v>188.16</v>
      </c>
      <c r="J458" s="21">
        <f t="shared" si="45"/>
        <v>336</v>
      </c>
      <c r="K458" s="141"/>
      <c r="L458" s="1">
        <f t="shared" ref="L458:L521" si="46">I458*K458</f>
        <v>0</v>
      </c>
      <c r="M458" s="51"/>
      <c r="N458" s="1">
        <v>0.16500000000000001</v>
      </c>
      <c r="O458" s="1">
        <v>0.04</v>
      </c>
      <c r="P458" s="1">
        <v>7.4999999999999997E-2</v>
      </c>
      <c r="Q458" s="1">
        <v>4.95E-4</v>
      </c>
      <c r="R458" s="147" t="s">
        <v>1388</v>
      </c>
    </row>
    <row r="459" spans="1:18" s="1" customFormat="1" ht="79.5" customHeight="1" x14ac:dyDescent="0.2">
      <c r="A459" s="8">
        <v>2183</v>
      </c>
      <c r="B459" s="3">
        <v>4680019283685</v>
      </c>
      <c r="C459" s="4" t="s">
        <v>821</v>
      </c>
      <c r="D459" s="5">
        <v>48</v>
      </c>
      <c r="E459" s="4"/>
      <c r="F459" s="4" t="s">
        <v>820</v>
      </c>
      <c r="G459" s="6">
        <v>224</v>
      </c>
      <c r="H459" s="18"/>
      <c r="I459" s="4">
        <f>G459-G459*16%</f>
        <v>188.16</v>
      </c>
      <c r="J459" s="21">
        <f t="shared" si="45"/>
        <v>336</v>
      </c>
      <c r="K459" s="141"/>
      <c r="L459" s="1">
        <f t="shared" si="46"/>
        <v>0</v>
      </c>
      <c r="M459" s="51"/>
      <c r="N459" s="1">
        <v>0.16500000000000001</v>
      </c>
      <c r="O459" s="1">
        <v>0.04</v>
      </c>
      <c r="P459" s="1">
        <v>7.4999999999999997E-2</v>
      </c>
      <c r="Q459" s="1">
        <v>4.95E-4</v>
      </c>
      <c r="R459" s="147" t="s">
        <v>1389</v>
      </c>
    </row>
    <row r="460" spans="1:18" s="1" customFormat="1" ht="79.5" customHeight="1" x14ac:dyDescent="0.2">
      <c r="A460" s="8">
        <v>2183</v>
      </c>
      <c r="B460" s="3">
        <v>4680019283692</v>
      </c>
      <c r="C460" s="4" t="s">
        <v>822</v>
      </c>
      <c r="D460" s="5">
        <v>48</v>
      </c>
      <c r="E460" s="4"/>
      <c r="F460" s="4" t="s">
        <v>820</v>
      </c>
      <c r="G460" s="6">
        <v>224</v>
      </c>
      <c r="H460" s="18"/>
      <c r="I460" s="4">
        <f>G460-G460*16%</f>
        <v>188.16</v>
      </c>
      <c r="J460" s="21">
        <f t="shared" si="45"/>
        <v>336</v>
      </c>
      <c r="K460" s="141"/>
      <c r="L460" s="1">
        <f t="shared" si="46"/>
        <v>0</v>
      </c>
      <c r="M460" s="51"/>
      <c r="N460" s="1">
        <v>0.16500000000000001</v>
      </c>
      <c r="O460" s="1">
        <v>0.04</v>
      </c>
      <c r="P460" s="1">
        <v>7.4999999999999997E-2</v>
      </c>
      <c r="Q460" s="1">
        <v>4.95E-4</v>
      </c>
      <c r="R460" s="147" t="s">
        <v>1390</v>
      </c>
    </row>
    <row r="461" spans="1:18" s="1" customFormat="1" ht="79.5" customHeight="1" x14ac:dyDescent="0.2">
      <c r="A461" s="8">
        <v>2185</v>
      </c>
      <c r="B461" s="3">
        <v>4680019283401</v>
      </c>
      <c r="C461" s="10" t="s">
        <v>541</v>
      </c>
      <c r="D461" s="5">
        <v>48</v>
      </c>
      <c r="E461" s="4"/>
      <c r="F461" s="4" t="s">
        <v>542</v>
      </c>
      <c r="G461" s="6">
        <v>228</v>
      </c>
      <c r="H461" s="18"/>
      <c r="I461" s="4">
        <f>G461-G461*16%</f>
        <v>191.51999999999998</v>
      </c>
      <c r="J461" s="21">
        <f t="shared" si="45"/>
        <v>342</v>
      </c>
      <c r="K461" s="141"/>
      <c r="L461" s="1">
        <f t="shared" si="46"/>
        <v>0</v>
      </c>
      <c r="M461" s="51"/>
      <c r="N461" s="1">
        <v>0.06</v>
      </c>
      <c r="O461" s="1">
        <v>0.03</v>
      </c>
      <c r="P461" s="1">
        <v>0.14499999999999999</v>
      </c>
      <c r="Q461" s="1">
        <v>2.61E-4</v>
      </c>
      <c r="R461" s="147" t="s">
        <v>1391</v>
      </c>
    </row>
    <row r="462" spans="1:18" s="1" customFormat="1" ht="79.5" customHeight="1" x14ac:dyDescent="0.2">
      <c r="A462" s="8">
        <v>2185</v>
      </c>
      <c r="B462" s="3">
        <v>4680019283425</v>
      </c>
      <c r="C462" s="4" t="s">
        <v>543</v>
      </c>
      <c r="D462" s="5">
        <v>48</v>
      </c>
      <c r="E462" s="4"/>
      <c r="F462" s="4" t="s">
        <v>542</v>
      </c>
      <c r="G462" s="6">
        <v>228</v>
      </c>
      <c r="H462" s="18"/>
      <c r="I462" s="4">
        <f>G462-G462*16%</f>
        <v>191.51999999999998</v>
      </c>
      <c r="J462" s="21">
        <f t="shared" si="45"/>
        <v>342</v>
      </c>
      <c r="K462" s="141"/>
      <c r="L462" s="1">
        <f t="shared" si="46"/>
        <v>0</v>
      </c>
      <c r="M462" s="51"/>
      <c r="N462" s="1">
        <v>0.06</v>
      </c>
      <c r="O462" s="1">
        <v>0.03</v>
      </c>
      <c r="P462" s="1">
        <v>0.14499999999999999</v>
      </c>
      <c r="Q462" s="1">
        <v>2.61E-4</v>
      </c>
      <c r="R462" s="147" t="s">
        <v>1392</v>
      </c>
    </row>
    <row r="463" spans="1:18" s="1" customFormat="1" ht="79.5" customHeight="1" x14ac:dyDescent="0.2">
      <c r="A463" s="8">
        <v>2704</v>
      </c>
      <c r="B463" s="3">
        <v>4680019285078</v>
      </c>
      <c r="C463" s="4" t="s">
        <v>153</v>
      </c>
      <c r="D463" s="5">
        <v>72</v>
      </c>
      <c r="E463" s="4"/>
      <c r="F463" s="4" t="s">
        <v>154</v>
      </c>
      <c r="G463" s="6">
        <v>599</v>
      </c>
      <c r="H463" s="70">
        <v>299</v>
      </c>
      <c r="I463" s="152">
        <f>H463</f>
        <v>299</v>
      </c>
      <c r="J463" s="21">
        <f t="shared" si="45"/>
        <v>898.5</v>
      </c>
      <c r="K463" s="141"/>
      <c r="L463" s="1">
        <f t="shared" si="46"/>
        <v>0</v>
      </c>
      <c r="M463" s="136" t="s">
        <v>875</v>
      </c>
      <c r="N463" s="1">
        <v>0.12</v>
      </c>
      <c r="O463" s="1">
        <v>2.5000000000000001E-2</v>
      </c>
      <c r="P463" s="1">
        <v>0.125</v>
      </c>
      <c r="Q463" s="1">
        <v>3.7500000000000001E-4</v>
      </c>
      <c r="R463" s="146" t="s">
        <v>1289</v>
      </c>
    </row>
    <row r="464" spans="1:18" s="1" customFormat="1" ht="96" customHeight="1" x14ac:dyDescent="0.2">
      <c r="A464" s="8">
        <v>2707</v>
      </c>
      <c r="B464" s="3">
        <v>4680019285108</v>
      </c>
      <c r="C464" s="4" t="s">
        <v>155</v>
      </c>
      <c r="D464" s="5">
        <v>72</v>
      </c>
      <c r="E464" s="4"/>
      <c r="F464" s="4" t="s">
        <v>156</v>
      </c>
      <c r="G464" s="6">
        <v>699</v>
      </c>
      <c r="H464" s="70">
        <v>299</v>
      </c>
      <c r="I464" s="152">
        <f t="shared" ref="I464:I472" si="47">H464</f>
        <v>299</v>
      </c>
      <c r="J464" s="21">
        <f t="shared" si="45"/>
        <v>1048.5</v>
      </c>
      <c r="K464" s="141"/>
      <c r="L464" s="1">
        <f t="shared" si="46"/>
        <v>0</v>
      </c>
      <c r="M464" s="136" t="s">
        <v>875</v>
      </c>
      <c r="N464" s="1">
        <v>0.20499999999999999</v>
      </c>
      <c r="O464" s="1">
        <v>2.5000000000000001E-2</v>
      </c>
      <c r="P464" s="1">
        <v>0.08</v>
      </c>
      <c r="Q464" s="1">
        <v>4.0999999999999999E-4</v>
      </c>
      <c r="R464" s="146" t="s">
        <v>1290</v>
      </c>
    </row>
    <row r="465" spans="1:18" s="1" customFormat="1" ht="84" customHeight="1" x14ac:dyDescent="0.2">
      <c r="A465" s="8">
        <v>2706</v>
      </c>
      <c r="B465" s="3">
        <v>4680019285092</v>
      </c>
      <c r="C465" s="10" t="s">
        <v>56</v>
      </c>
      <c r="D465" s="5">
        <v>72</v>
      </c>
      <c r="E465" s="4"/>
      <c r="F465" s="4" t="s">
        <v>57</v>
      </c>
      <c r="G465" s="6">
        <v>609</v>
      </c>
      <c r="H465" s="70">
        <v>299</v>
      </c>
      <c r="I465" s="152">
        <f t="shared" si="47"/>
        <v>299</v>
      </c>
      <c r="J465" s="21">
        <f t="shared" si="45"/>
        <v>913.5</v>
      </c>
      <c r="K465" s="141"/>
      <c r="L465" s="1">
        <f t="shared" si="46"/>
        <v>0</v>
      </c>
      <c r="M465" s="136" t="s">
        <v>875</v>
      </c>
      <c r="N465" s="1">
        <v>0.14000000000000001</v>
      </c>
      <c r="O465" s="1">
        <v>0.03</v>
      </c>
      <c r="P465" s="1">
        <v>0.115</v>
      </c>
      <c r="Q465" s="1">
        <v>4.8299999999999998E-4</v>
      </c>
      <c r="R465" s="146" t="s">
        <v>1291</v>
      </c>
    </row>
    <row r="466" spans="1:18" s="1" customFormat="1" ht="84" customHeight="1" x14ac:dyDescent="0.2">
      <c r="A466" s="8">
        <v>2802</v>
      </c>
      <c r="B466" s="3">
        <v>4680019285764</v>
      </c>
      <c r="C466" s="4" t="s">
        <v>158</v>
      </c>
      <c r="D466" s="5">
        <v>72</v>
      </c>
      <c r="E466" s="4"/>
      <c r="F466" s="4" t="s">
        <v>157</v>
      </c>
      <c r="G466" s="6">
        <v>589</v>
      </c>
      <c r="H466" s="70">
        <v>299</v>
      </c>
      <c r="I466" s="152">
        <f t="shared" si="47"/>
        <v>299</v>
      </c>
      <c r="J466" s="21">
        <f t="shared" si="45"/>
        <v>883.5</v>
      </c>
      <c r="K466" s="141"/>
      <c r="L466" s="1">
        <f t="shared" si="46"/>
        <v>0</v>
      </c>
      <c r="M466" s="136" t="s">
        <v>875</v>
      </c>
      <c r="N466" s="1">
        <v>9.5000000000000001E-2</v>
      </c>
      <c r="O466" s="1">
        <v>2.5000000000000001E-2</v>
      </c>
      <c r="P466" s="1">
        <v>0.17</v>
      </c>
      <c r="Q466" s="1">
        <v>4.0400000000000001E-4</v>
      </c>
      <c r="R466" s="146" t="s">
        <v>1292</v>
      </c>
    </row>
    <row r="467" spans="1:18" s="1" customFormat="1" ht="84" customHeight="1" x14ac:dyDescent="0.2">
      <c r="A467" s="8">
        <v>2703</v>
      </c>
      <c r="B467" s="3">
        <v>4680019285863</v>
      </c>
      <c r="C467" s="4" t="s">
        <v>199</v>
      </c>
      <c r="D467" s="5">
        <v>72</v>
      </c>
      <c r="E467" s="4"/>
      <c r="F467" s="4" t="s">
        <v>157</v>
      </c>
      <c r="G467" s="6">
        <v>589</v>
      </c>
      <c r="H467" s="70">
        <v>299</v>
      </c>
      <c r="I467" s="152">
        <f t="shared" si="47"/>
        <v>299</v>
      </c>
      <c r="J467" s="21">
        <f t="shared" si="45"/>
        <v>883.5</v>
      </c>
      <c r="K467" s="141"/>
      <c r="L467" s="1">
        <f t="shared" si="46"/>
        <v>0</v>
      </c>
      <c r="M467" s="136" t="s">
        <v>875</v>
      </c>
      <c r="N467" s="1">
        <v>9.5000000000000001E-2</v>
      </c>
      <c r="O467" s="1">
        <v>2.5000000000000001E-2</v>
      </c>
      <c r="P467" s="1">
        <v>0.17</v>
      </c>
      <c r="Q467" s="1">
        <v>4.0400000000000001E-4</v>
      </c>
      <c r="R467" s="146" t="s">
        <v>1293</v>
      </c>
    </row>
    <row r="468" spans="1:18" s="1" customFormat="1" ht="84" customHeight="1" x14ac:dyDescent="0.2">
      <c r="A468" s="8">
        <v>2705</v>
      </c>
      <c r="B468" s="3">
        <v>4680019285085</v>
      </c>
      <c r="C468" s="4" t="s">
        <v>200</v>
      </c>
      <c r="D468" s="5">
        <v>72</v>
      </c>
      <c r="E468" s="4"/>
      <c r="F468" s="4" t="s">
        <v>201</v>
      </c>
      <c r="G468" s="6">
        <v>589</v>
      </c>
      <c r="H468" s="70">
        <v>299</v>
      </c>
      <c r="I468" s="152">
        <f t="shared" si="47"/>
        <v>299</v>
      </c>
      <c r="J468" s="21">
        <f t="shared" si="45"/>
        <v>883.5</v>
      </c>
      <c r="K468" s="141"/>
      <c r="L468" s="1">
        <f t="shared" si="46"/>
        <v>0</v>
      </c>
      <c r="M468" s="136" t="s">
        <v>875</v>
      </c>
      <c r="N468" s="1">
        <v>0.14000000000000001</v>
      </c>
      <c r="O468" s="1">
        <v>5.5E-2</v>
      </c>
      <c r="P468" s="1">
        <v>0.08</v>
      </c>
      <c r="Q468" s="1">
        <v>6.1600000000000001E-4</v>
      </c>
      <c r="R468" s="146" t="s">
        <v>1294</v>
      </c>
    </row>
    <row r="469" spans="1:18" s="1" customFormat="1" ht="84" customHeight="1" x14ac:dyDescent="0.2">
      <c r="A469" s="8">
        <v>2708</v>
      </c>
      <c r="B469" s="3">
        <v>4680019285115</v>
      </c>
      <c r="C469" s="10" t="s">
        <v>202</v>
      </c>
      <c r="D469" s="5">
        <v>72</v>
      </c>
      <c r="E469" s="4"/>
      <c r="F469" s="4" t="s">
        <v>203</v>
      </c>
      <c r="G469" s="6">
        <v>569</v>
      </c>
      <c r="H469" s="70">
        <v>299</v>
      </c>
      <c r="I469" s="152">
        <f t="shared" si="47"/>
        <v>299</v>
      </c>
      <c r="J469" s="21">
        <f t="shared" si="45"/>
        <v>853.5</v>
      </c>
      <c r="K469" s="141"/>
      <c r="L469" s="1">
        <f t="shared" si="46"/>
        <v>0</v>
      </c>
      <c r="M469" s="136" t="s">
        <v>875</v>
      </c>
      <c r="N469" s="1">
        <v>0.05</v>
      </c>
      <c r="O469" s="1">
        <v>0.05</v>
      </c>
      <c r="P469" s="1">
        <v>0.13</v>
      </c>
      <c r="Q469" s="1">
        <v>3.2499999999999999E-4</v>
      </c>
      <c r="R469" s="146" t="s">
        <v>1295</v>
      </c>
    </row>
    <row r="470" spans="1:18" s="1" customFormat="1" ht="84" customHeight="1" x14ac:dyDescent="0.2">
      <c r="A470" s="8">
        <v>2708</v>
      </c>
      <c r="B470" s="3">
        <v>4680019285122</v>
      </c>
      <c r="C470" s="4" t="s">
        <v>204</v>
      </c>
      <c r="D470" s="5">
        <v>72</v>
      </c>
      <c r="E470" s="4"/>
      <c r="F470" s="4" t="s">
        <v>203</v>
      </c>
      <c r="G470" s="6">
        <v>569</v>
      </c>
      <c r="H470" s="70">
        <v>299</v>
      </c>
      <c r="I470" s="152">
        <f t="shared" si="47"/>
        <v>299</v>
      </c>
      <c r="J470" s="21">
        <f t="shared" si="45"/>
        <v>853.5</v>
      </c>
      <c r="K470" s="141"/>
      <c r="L470" s="1">
        <f t="shared" si="46"/>
        <v>0</v>
      </c>
      <c r="M470" s="136" t="s">
        <v>875</v>
      </c>
      <c r="N470" s="1">
        <v>0.05</v>
      </c>
      <c r="O470" s="1">
        <v>0.05</v>
      </c>
      <c r="P470" s="1">
        <v>0.13</v>
      </c>
      <c r="Q470" s="1">
        <v>3.2499999999999999E-4</v>
      </c>
      <c r="R470" s="146" t="s">
        <v>1296</v>
      </c>
    </row>
    <row r="471" spans="1:18" s="1" customFormat="1" ht="84" customHeight="1" x14ac:dyDescent="0.2">
      <c r="A471" s="8">
        <v>2708</v>
      </c>
      <c r="B471" s="3">
        <v>4680019285139</v>
      </c>
      <c r="C471" s="4" t="s">
        <v>205</v>
      </c>
      <c r="D471" s="5">
        <v>72</v>
      </c>
      <c r="E471" s="4"/>
      <c r="F471" s="4" t="s">
        <v>203</v>
      </c>
      <c r="G471" s="6">
        <v>569</v>
      </c>
      <c r="H471" s="70">
        <v>299</v>
      </c>
      <c r="I471" s="152">
        <f t="shared" si="47"/>
        <v>299</v>
      </c>
      <c r="J471" s="21">
        <f t="shared" si="45"/>
        <v>853.5</v>
      </c>
      <c r="K471" s="141"/>
      <c r="L471" s="1">
        <f t="shared" si="46"/>
        <v>0</v>
      </c>
      <c r="M471" s="136" t="s">
        <v>875</v>
      </c>
      <c r="N471" s="1">
        <v>0.05</v>
      </c>
      <c r="O471" s="1">
        <v>0.05</v>
      </c>
      <c r="P471" s="1">
        <v>0.13</v>
      </c>
      <c r="Q471" s="1">
        <v>3.2499999999999999E-4</v>
      </c>
      <c r="R471" s="146" t="s">
        <v>1297</v>
      </c>
    </row>
    <row r="472" spans="1:18" s="1" customFormat="1" ht="84" customHeight="1" x14ac:dyDescent="0.2">
      <c r="A472" s="82">
        <v>2708</v>
      </c>
      <c r="B472" s="103">
        <v>4680019285146</v>
      </c>
      <c r="C472" s="84" t="s">
        <v>206</v>
      </c>
      <c r="D472" s="104">
        <v>72</v>
      </c>
      <c r="E472" s="84"/>
      <c r="F472" s="84" t="s">
        <v>203</v>
      </c>
      <c r="G472" s="86">
        <v>569</v>
      </c>
      <c r="H472" s="126">
        <v>299</v>
      </c>
      <c r="I472" s="152">
        <f t="shared" si="47"/>
        <v>299</v>
      </c>
      <c r="J472" s="44">
        <f t="shared" si="45"/>
        <v>853.5</v>
      </c>
      <c r="K472" s="141"/>
      <c r="L472" s="1">
        <f t="shared" si="46"/>
        <v>0</v>
      </c>
      <c r="M472" s="136" t="s">
        <v>875</v>
      </c>
      <c r="N472" s="1">
        <v>0.05</v>
      </c>
      <c r="O472" s="1">
        <v>0.05</v>
      </c>
      <c r="P472" s="1">
        <v>0.13</v>
      </c>
      <c r="Q472" s="1">
        <v>3.2499999999999999E-4</v>
      </c>
      <c r="R472" s="146" t="s">
        <v>1298</v>
      </c>
    </row>
    <row r="473" spans="1:18" ht="44.1" customHeight="1" collapsed="1" x14ac:dyDescent="0.2">
      <c r="A473" s="97"/>
      <c r="B473" s="97"/>
      <c r="C473" s="97" t="s">
        <v>114</v>
      </c>
      <c r="D473" s="97"/>
      <c r="E473" s="97"/>
      <c r="F473" s="97"/>
      <c r="G473" s="97"/>
      <c r="H473" s="97"/>
      <c r="I473" s="4">
        <f>G473-G473*16%</f>
        <v>0</v>
      </c>
      <c r="J473" s="97"/>
      <c r="K473" s="141"/>
      <c r="L473" s="1">
        <f t="shared" si="46"/>
        <v>0</v>
      </c>
      <c r="M473" s="51"/>
      <c r="N473" s="1"/>
      <c r="O473" s="1"/>
      <c r="P473" s="1"/>
      <c r="Q473" s="1"/>
      <c r="R473" s="146"/>
    </row>
    <row r="474" spans="1:18" s="1" customFormat="1" ht="84" customHeight="1" x14ac:dyDescent="0.2">
      <c r="A474" s="83">
        <v>2324</v>
      </c>
      <c r="B474" s="101">
        <v>4630027290625</v>
      </c>
      <c r="C474" s="85" t="s">
        <v>115</v>
      </c>
      <c r="D474" s="102">
        <v>24</v>
      </c>
      <c r="E474" s="85"/>
      <c r="F474" s="85" t="s">
        <v>116</v>
      </c>
      <c r="G474" s="87">
        <v>947</v>
      </c>
      <c r="H474" s="107">
        <v>662.90000000000009</v>
      </c>
      <c r="I474" s="152">
        <f>H474-H474*16%</f>
        <v>556.83600000000001</v>
      </c>
      <c r="J474" s="96">
        <f>G474*1.5</f>
        <v>1420.5</v>
      </c>
      <c r="K474" s="141"/>
      <c r="L474" s="1">
        <f t="shared" si="46"/>
        <v>0</v>
      </c>
      <c r="M474" s="135" t="s">
        <v>818</v>
      </c>
      <c r="N474" s="1">
        <v>0.14000000000000001</v>
      </c>
      <c r="O474" s="1">
        <v>0.14000000000000001</v>
      </c>
      <c r="P474" s="1">
        <v>0.14000000000000001</v>
      </c>
      <c r="Q474" s="1">
        <v>2.7439999999999999E-3</v>
      </c>
      <c r="R474" s="146" t="s">
        <v>1299</v>
      </c>
    </row>
    <row r="475" spans="1:18" s="1" customFormat="1" ht="84" customHeight="1" x14ac:dyDescent="0.2">
      <c r="A475" s="82">
        <v>2325</v>
      </c>
      <c r="B475" s="103">
        <v>4630027290632</v>
      </c>
      <c r="C475" s="84" t="s">
        <v>117</v>
      </c>
      <c r="D475" s="104">
        <v>24</v>
      </c>
      <c r="E475" s="84"/>
      <c r="F475" s="84" t="s">
        <v>118</v>
      </c>
      <c r="G475" s="86">
        <v>947</v>
      </c>
      <c r="H475" s="108">
        <v>662.90000000000009</v>
      </c>
      <c r="I475" s="152">
        <f>H475-H475*16%</f>
        <v>556.83600000000001</v>
      </c>
      <c r="J475" s="44">
        <f>G475*1.5</f>
        <v>1420.5</v>
      </c>
      <c r="K475" s="141"/>
      <c r="L475" s="1">
        <f t="shared" si="46"/>
        <v>0</v>
      </c>
      <c r="M475" s="135" t="s">
        <v>818</v>
      </c>
      <c r="N475" s="1">
        <v>0.14000000000000001</v>
      </c>
      <c r="O475" s="1">
        <v>0.14000000000000001</v>
      </c>
      <c r="P475" s="1">
        <v>0.14000000000000001</v>
      </c>
      <c r="Q475" s="1">
        <v>2.7439999999999999E-3</v>
      </c>
      <c r="R475" s="146" t="s">
        <v>1300</v>
      </c>
    </row>
    <row r="476" spans="1:18" ht="44.1" customHeight="1" collapsed="1" x14ac:dyDescent="0.2">
      <c r="A476" s="97"/>
      <c r="B476" s="97"/>
      <c r="C476" s="97" t="s">
        <v>674</v>
      </c>
      <c r="D476" s="97"/>
      <c r="E476" s="97"/>
      <c r="F476" s="97"/>
      <c r="G476" s="97"/>
      <c r="H476" s="97"/>
      <c r="I476" s="4">
        <f>G476-G476*16%</f>
        <v>0</v>
      </c>
      <c r="J476" s="97"/>
      <c r="K476" s="141"/>
      <c r="L476" s="1">
        <f t="shared" si="46"/>
        <v>0</v>
      </c>
      <c r="M476" s="51"/>
      <c r="N476" s="1"/>
      <c r="O476" s="1"/>
      <c r="P476" s="1"/>
      <c r="Q476" s="1"/>
      <c r="R476" s="146"/>
    </row>
    <row r="477" spans="1:18" s="1" customFormat="1" ht="84" customHeight="1" x14ac:dyDescent="0.2">
      <c r="A477" s="83">
        <v>2691</v>
      </c>
      <c r="B477" s="101">
        <v>4630027291141</v>
      </c>
      <c r="C477" s="85" t="s">
        <v>119</v>
      </c>
      <c r="D477" s="102">
        <v>112</v>
      </c>
      <c r="E477" s="85"/>
      <c r="F477" s="85" t="s">
        <v>120</v>
      </c>
      <c r="G477" s="87">
        <v>477</v>
      </c>
      <c r="H477" s="107">
        <v>381.6</v>
      </c>
      <c r="I477" s="152">
        <f>H477-H477*16%</f>
        <v>320.54400000000004</v>
      </c>
      <c r="J477" s="96">
        <f t="shared" ref="J477:J491" si="48">G477*1.5</f>
        <v>715.5</v>
      </c>
      <c r="K477" s="141"/>
      <c r="L477" s="1">
        <f t="shared" si="46"/>
        <v>0</v>
      </c>
      <c r="M477" s="135" t="s">
        <v>818</v>
      </c>
      <c r="N477" s="1">
        <v>0.08</v>
      </c>
      <c r="O477" s="1">
        <v>3.5000000000000003E-2</v>
      </c>
      <c r="P477" s="1">
        <v>0.18</v>
      </c>
      <c r="Q477" s="1">
        <v>5.04E-4</v>
      </c>
      <c r="R477" s="146" t="s">
        <v>1301</v>
      </c>
    </row>
    <row r="478" spans="1:18" s="1" customFormat="1" ht="84" customHeight="1" x14ac:dyDescent="0.2">
      <c r="A478" s="8">
        <v>2692</v>
      </c>
      <c r="B478" s="3">
        <v>4630027291158</v>
      </c>
      <c r="C478" s="4" t="s">
        <v>121</v>
      </c>
      <c r="D478" s="5">
        <v>112</v>
      </c>
      <c r="E478" s="4"/>
      <c r="F478" s="4" t="s">
        <v>122</v>
      </c>
      <c r="G478" s="6">
        <v>477</v>
      </c>
      <c r="H478" s="74">
        <v>381.6</v>
      </c>
      <c r="I478" s="152">
        <f>H478-H478*16%</f>
        <v>320.54400000000004</v>
      </c>
      <c r="J478" s="21">
        <f t="shared" si="48"/>
        <v>715.5</v>
      </c>
      <c r="K478" s="141"/>
      <c r="L478" s="1">
        <f t="shared" si="46"/>
        <v>0</v>
      </c>
      <c r="M478" s="135" t="s">
        <v>818</v>
      </c>
      <c r="N478" s="1">
        <v>0.1</v>
      </c>
      <c r="O478" s="1">
        <v>3.5000000000000003E-2</v>
      </c>
      <c r="P478" s="1">
        <v>0.18</v>
      </c>
      <c r="Q478" s="1">
        <v>6.3000000000000003E-4</v>
      </c>
      <c r="R478" s="146" t="s">
        <v>1302</v>
      </c>
    </row>
    <row r="479" spans="1:18" s="1" customFormat="1" ht="84" customHeight="1" x14ac:dyDescent="0.2">
      <c r="A479" s="8">
        <v>2694</v>
      </c>
      <c r="B479" s="3">
        <v>4680019285665</v>
      </c>
      <c r="C479" s="10" t="s">
        <v>123</v>
      </c>
      <c r="D479" s="5">
        <v>120</v>
      </c>
      <c r="E479" s="4"/>
      <c r="F479" s="4" t="s">
        <v>124</v>
      </c>
      <c r="G479" s="6">
        <v>422</v>
      </c>
      <c r="H479" s="74">
        <v>337.6</v>
      </c>
      <c r="I479" s="152">
        <f>H479-H479*16%</f>
        <v>283.584</v>
      </c>
      <c r="J479" s="21">
        <f t="shared" si="48"/>
        <v>633</v>
      </c>
      <c r="K479" s="141"/>
      <c r="L479" s="1">
        <f t="shared" si="46"/>
        <v>0</v>
      </c>
      <c r="M479" s="135" t="s">
        <v>818</v>
      </c>
      <c r="N479" s="1">
        <v>6.5000000000000002E-2</v>
      </c>
      <c r="O479" s="1">
        <v>3.5000000000000003E-2</v>
      </c>
      <c r="P479" s="1">
        <v>0.155</v>
      </c>
      <c r="Q479" s="1">
        <v>3.5300000000000002E-4</v>
      </c>
      <c r="R479" s="146" t="s">
        <v>1303</v>
      </c>
    </row>
    <row r="480" spans="1:18" s="1" customFormat="1" ht="84" customHeight="1" x14ac:dyDescent="0.2">
      <c r="A480" s="8">
        <v>2695</v>
      </c>
      <c r="B480" s="3">
        <v>4680019285672</v>
      </c>
      <c r="C480" s="10" t="s">
        <v>125</v>
      </c>
      <c r="D480" s="5">
        <v>120</v>
      </c>
      <c r="E480" s="4"/>
      <c r="F480" s="4" t="s">
        <v>126</v>
      </c>
      <c r="G480" s="6">
        <v>422</v>
      </c>
      <c r="H480" s="74">
        <v>337.6</v>
      </c>
      <c r="I480" s="152">
        <f>H480-H480*16%</f>
        <v>283.584</v>
      </c>
      <c r="J480" s="21">
        <f t="shared" si="48"/>
        <v>633</v>
      </c>
      <c r="K480" s="141"/>
      <c r="L480" s="1">
        <f t="shared" si="46"/>
        <v>0</v>
      </c>
      <c r="M480" s="135" t="s">
        <v>818</v>
      </c>
      <c r="N480" s="1">
        <v>6.5000000000000002E-2</v>
      </c>
      <c r="O480" s="1">
        <v>3.5000000000000003E-2</v>
      </c>
      <c r="P480" s="1">
        <v>0.155</v>
      </c>
      <c r="Q480" s="1">
        <v>3.5300000000000002E-4</v>
      </c>
      <c r="R480" s="146" t="s">
        <v>1304</v>
      </c>
    </row>
    <row r="481" spans="1:18" s="19" customFormat="1" ht="76.5" customHeight="1" x14ac:dyDescent="0.2">
      <c r="A481" s="8">
        <v>2733</v>
      </c>
      <c r="B481" s="3">
        <v>4630027291820</v>
      </c>
      <c r="C481" s="10" t="s">
        <v>405</v>
      </c>
      <c r="D481" s="5">
        <v>100</v>
      </c>
      <c r="E481" s="4"/>
      <c r="F481" s="4" t="s">
        <v>406</v>
      </c>
      <c r="G481" s="6">
        <v>445</v>
      </c>
      <c r="H481" s="18"/>
      <c r="I481" s="4">
        <f>G481-G481*16%</f>
        <v>373.8</v>
      </c>
      <c r="J481" s="21">
        <f t="shared" si="48"/>
        <v>667.5</v>
      </c>
      <c r="K481" s="141"/>
      <c r="L481" s="1">
        <f t="shared" si="46"/>
        <v>0</v>
      </c>
      <c r="M481" s="51"/>
      <c r="N481" s="1">
        <v>0.105</v>
      </c>
      <c r="O481" s="1">
        <v>3.5000000000000003E-2</v>
      </c>
      <c r="P481" s="1">
        <v>0.18</v>
      </c>
      <c r="Q481" s="1">
        <v>6.6200000000000005E-4</v>
      </c>
      <c r="R481" s="146" t="s">
        <v>1305</v>
      </c>
    </row>
    <row r="482" spans="1:18" s="1" customFormat="1" ht="84" customHeight="1" x14ac:dyDescent="0.2">
      <c r="A482" s="8">
        <v>2731</v>
      </c>
      <c r="B482" s="3">
        <v>4630027291813</v>
      </c>
      <c r="C482" s="4" t="s">
        <v>127</v>
      </c>
      <c r="D482" s="5">
        <v>100</v>
      </c>
      <c r="E482" s="4"/>
      <c r="F482" s="4" t="s">
        <v>128</v>
      </c>
      <c r="G482" s="6">
        <v>445</v>
      </c>
      <c r="H482" s="18"/>
      <c r="I482" s="4">
        <f>G482-G482*16%</f>
        <v>373.8</v>
      </c>
      <c r="J482" s="21">
        <f t="shared" si="48"/>
        <v>667.5</v>
      </c>
      <c r="K482" s="141"/>
      <c r="L482" s="1">
        <f t="shared" si="46"/>
        <v>0</v>
      </c>
      <c r="M482" s="51"/>
      <c r="N482" s="1">
        <v>0.105</v>
      </c>
      <c r="O482" s="1">
        <v>3.5000000000000003E-2</v>
      </c>
      <c r="P482" s="1">
        <v>0.16</v>
      </c>
      <c r="Q482" s="1">
        <v>5.8799999999999998E-4</v>
      </c>
      <c r="R482" s="146" t="s">
        <v>1306</v>
      </c>
    </row>
    <row r="483" spans="1:18" s="1" customFormat="1" ht="84" customHeight="1" x14ac:dyDescent="0.2">
      <c r="A483" s="8">
        <v>2732</v>
      </c>
      <c r="B483" s="3">
        <v>4630027291837</v>
      </c>
      <c r="C483" s="10" t="s">
        <v>129</v>
      </c>
      <c r="D483" s="5">
        <v>100</v>
      </c>
      <c r="E483" s="4"/>
      <c r="F483" s="4" t="s">
        <v>130</v>
      </c>
      <c r="G483" s="6">
        <v>445</v>
      </c>
      <c r="H483" s="18"/>
      <c r="I483" s="4">
        <f>G483-G483*16%</f>
        <v>373.8</v>
      </c>
      <c r="J483" s="21">
        <f t="shared" si="48"/>
        <v>667.5</v>
      </c>
      <c r="K483" s="141"/>
      <c r="L483" s="1">
        <f t="shared" si="46"/>
        <v>0</v>
      </c>
      <c r="M483" s="51"/>
      <c r="N483" s="1">
        <v>0.105</v>
      </c>
      <c r="O483" s="1">
        <v>3.5000000000000003E-2</v>
      </c>
      <c r="P483" s="1">
        <v>0.16</v>
      </c>
      <c r="Q483" s="1">
        <v>5.8799999999999998E-4</v>
      </c>
      <c r="R483" s="146" t="s">
        <v>1307</v>
      </c>
    </row>
    <row r="484" spans="1:18" s="1" customFormat="1" ht="84" customHeight="1" x14ac:dyDescent="0.2">
      <c r="A484" s="8">
        <v>2734</v>
      </c>
      <c r="B484" s="3">
        <v>4630027291806</v>
      </c>
      <c r="C484" s="4" t="s">
        <v>131</v>
      </c>
      <c r="D484" s="5">
        <v>100</v>
      </c>
      <c r="E484" s="4"/>
      <c r="F484" s="4" t="s">
        <v>132</v>
      </c>
      <c r="G484" s="6">
        <v>445</v>
      </c>
      <c r="H484" s="18"/>
      <c r="I484" s="4">
        <f>G484-G484*16%</f>
        <v>373.8</v>
      </c>
      <c r="J484" s="21">
        <f t="shared" si="48"/>
        <v>667.5</v>
      </c>
      <c r="K484" s="141"/>
      <c r="L484" s="1">
        <f t="shared" si="46"/>
        <v>0</v>
      </c>
      <c r="M484" s="51"/>
      <c r="N484" s="1">
        <v>0.105</v>
      </c>
      <c r="O484" s="1">
        <v>3.5000000000000003E-2</v>
      </c>
      <c r="P484" s="1">
        <v>0.15</v>
      </c>
      <c r="Q484" s="1">
        <v>5.5099999999999995E-4</v>
      </c>
      <c r="R484" s="146" t="s">
        <v>1308</v>
      </c>
    </row>
    <row r="485" spans="1:18" s="1" customFormat="1" ht="84" customHeight="1" x14ac:dyDescent="0.2">
      <c r="A485" s="8">
        <v>2778</v>
      </c>
      <c r="B485" s="3">
        <v>4680019285757</v>
      </c>
      <c r="C485" s="4" t="s">
        <v>133</v>
      </c>
      <c r="D485" s="5">
        <v>72</v>
      </c>
      <c r="E485" s="4"/>
      <c r="F485" s="4" t="s">
        <v>134</v>
      </c>
      <c r="G485" s="6">
        <v>386</v>
      </c>
      <c r="H485" s="74">
        <v>308.8</v>
      </c>
      <c r="I485" s="152">
        <f>H485-H485*16%</f>
        <v>259.392</v>
      </c>
      <c r="J485" s="21">
        <f t="shared" si="48"/>
        <v>579</v>
      </c>
      <c r="K485" s="141"/>
      <c r="L485" s="1">
        <f t="shared" si="46"/>
        <v>0</v>
      </c>
      <c r="M485" s="135" t="s">
        <v>818</v>
      </c>
      <c r="N485" s="1">
        <v>0.11</v>
      </c>
      <c r="O485" s="1">
        <v>0.11</v>
      </c>
      <c r="P485" s="1">
        <v>0.11</v>
      </c>
      <c r="Q485" s="1">
        <v>1.3309999999999999E-3</v>
      </c>
      <c r="R485" s="146" t="s">
        <v>1309</v>
      </c>
    </row>
    <row r="486" spans="1:18" s="1" customFormat="1" ht="84" customHeight="1" x14ac:dyDescent="0.2">
      <c r="A486" s="8">
        <v>2779</v>
      </c>
      <c r="B486" s="3">
        <v>4680019285559</v>
      </c>
      <c r="C486" s="4" t="s">
        <v>135</v>
      </c>
      <c r="D486" s="5">
        <v>180</v>
      </c>
      <c r="E486" s="4"/>
      <c r="F486" s="4" t="s">
        <v>136</v>
      </c>
      <c r="G486" s="6">
        <v>339</v>
      </c>
      <c r="H486" s="74">
        <v>237.3</v>
      </c>
      <c r="I486" s="152">
        <f>H486-H486*16%</f>
        <v>199.33199999999999</v>
      </c>
      <c r="J486" s="21">
        <f t="shared" si="48"/>
        <v>508.5</v>
      </c>
      <c r="K486" s="141"/>
      <c r="L486" s="1">
        <f t="shared" si="46"/>
        <v>0</v>
      </c>
      <c r="M486" s="135" t="s">
        <v>818</v>
      </c>
      <c r="N486" s="1">
        <v>0.17</v>
      </c>
      <c r="O486" s="1">
        <v>0.04</v>
      </c>
      <c r="P486" s="1">
        <v>0.14000000000000001</v>
      </c>
      <c r="Q486" s="1">
        <v>9.5200000000000005E-4</v>
      </c>
      <c r="R486" s="146" t="s">
        <v>1310</v>
      </c>
    </row>
    <row r="487" spans="1:18" s="1" customFormat="1" ht="84" customHeight="1" x14ac:dyDescent="0.2">
      <c r="A487" s="8">
        <v>2780</v>
      </c>
      <c r="B487" s="3">
        <v>4680019285566</v>
      </c>
      <c r="C487" s="4" t="s">
        <v>137</v>
      </c>
      <c r="D487" s="5">
        <v>180</v>
      </c>
      <c r="E487" s="4"/>
      <c r="F487" s="4" t="s">
        <v>138</v>
      </c>
      <c r="G487" s="6">
        <v>339</v>
      </c>
      <c r="H487" s="74">
        <v>237.3</v>
      </c>
      <c r="I487" s="152">
        <f>H487-H487*16%</f>
        <v>199.33199999999999</v>
      </c>
      <c r="J487" s="21">
        <f t="shared" si="48"/>
        <v>508.5</v>
      </c>
      <c r="K487" s="141"/>
      <c r="L487" s="1">
        <f t="shared" si="46"/>
        <v>0</v>
      </c>
      <c r="M487" s="135" t="s">
        <v>818</v>
      </c>
      <c r="N487" s="1">
        <v>0.16</v>
      </c>
      <c r="O487" s="1">
        <v>0.04</v>
      </c>
      <c r="P487" s="1">
        <v>0.14000000000000001</v>
      </c>
      <c r="Q487" s="1">
        <v>8.9599999999999999E-4</v>
      </c>
      <c r="R487" s="146" t="s">
        <v>1311</v>
      </c>
    </row>
    <row r="488" spans="1:18" s="1" customFormat="1" ht="84" customHeight="1" x14ac:dyDescent="0.2">
      <c r="A488" s="8">
        <v>2781</v>
      </c>
      <c r="B488" s="3">
        <v>4680019285573</v>
      </c>
      <c r="C488" s="4" t="s">
        <v>139</v>
      </c>
      <c r="D488" s="5">
        <v>180</v>
      </c>
      <c r="E488" s="4"/>
      <c r="F488" s="4" t="s">
        <v>140</v>
      </c>
      <c r="G488" s="6">
        <v>339</v>
      </c>
      <c r="H488" s="74">
        <v>237.3</v>
      </c>
      <c r="I488" s="152">
        <f>H488-H488*16%</f>
        <v>199.33199999999999</v>
      </c>
      <c r="J488" s="21">
        <f t="shared" si="48"/>
        <v>508.5</v>
      </c>
      <c r="K488" s="141"/>
      <c r="L488" s="1">
        <f t="shared" si="46"/>
        <v>0</v>
      </c>
      <c r="M488" s="135" t="s">
        <v>818</v>
      </c>
      <c r="N488" s="1">
        <v>0.18</v>
      </c>
      <c r="O488" s="1">
        <v>0.04</v>
      </c>
      <c r="P488" s="1">
        <v>0.12</v>
      </c>
      <c r="Q488" s="1">
        <v>8.6399999999999997E-4</v>
      </c>
      <c r="R488" s="146" t="s">
        <v>1312</v>
      </c>
    </row>
    <row r="489" spans="1:18" s="1" customFormat="1" ht="84" customHeight="1" x14ac:dyDescent="0.2">
      <c r="A489" s="8">
        <v>2649</v>
      </c>
      <c r="B489" s="3">
        <v>4680019285399</v>
      </c>
      <c r="C489" s="4" t="s">
        <v>273</v>
      </c>
      <c r="D489" s="5">
        <v>36</v>
      </c>
      <c r="E489" s="4"/>
      <c r="F489" s="4" t="s">
        <v>272</v>
      </c>
      <c r="G489" s="6">
        <v>450</v>
      </c>
      <c r="H489" s="18"/>
      <c r="I489" s="4">
        <f>G489-G489*16%</f>
        <v>378</v>
      </c>
      <c r="J489" s="21">
        <f t="shared" si="48"/>
        <v>675</v>
      </c>
      <c r="K489" s="141"/>
      <c r="L489" s="1">
        <f t="shared" si="46"/>
        <v>0</v>
      </c>
      <c r="M489" s="51"/>
      <c r="N489" s="1">
        <v>0.11</v>
      </c>
      <c r="O489" s="1">
        <v>0.06</v>
      </c>
      <c r="P489" s="1">
        <v>0.15</v>
      </c>
      <c r="Q489" s="1">
        <v>9.8999999999999999E-4</v>
      </c>
      <c r="R489" s="146" t="s">
        <v>1313</v>
      </c>
    </row>
    <row r="490" spans="1:18" s="1" customFormat="1" ht="84" customHeight="1" x14ac:dyDescent="0.2">
      <c r="A490" s="8">
        <v>2904</v>
      </c>
      <c r="B490" s="3">
        <v>4630027292315</v>
      </c>
      <c r="C490" s="4" t="s">
        <v>920</v>
      </c>
      <c r="D490" s="5">
        <v>24</v>
      </c>
      <c r="E490" s="4"/>
      <c r="F490" s="4" t="s">
        <v>921</v>
      </c>
      <c r="G490" s="6">
        <v>809</v>
      </c>
      <c r="H490" s="100"/>
      <c r="I490" s="4">
        <f>G490-G490*16%</f>
        <v>679.56</v>
      </c>
      <c r="J490" s="21">
        <f t="shared" ref="J490" si="49">G490*1.5</f>
        <v>1213.5</v>
      </c>
      <c r="K490" s="141"/>
      <c r="L490" s="1">
        <f t="shared" si="46"/>
        <v>0</v>
      </c>
      <c r="M490" s="51"/>
      <c r="N490" s="1">
        <v>0.12</v>
      </c>
      <c r="O490" s="1">
        <v>0.12</v>
      </c>
      <c r="P490" s="1">
        <v>0.20499999999999999</v>
      </c>
      <c r="Q490" s="1">
        <v>2.9520000000000002E-3</v>
      </c>
      <c r="R490" s="146" t="s">
        <v>1314</v>
      </c>
    </row>
    <row r="491" spans="1:18" s="1" customFormat="1" ht="84" customHeight="1" x14ac:dyDescent="0.2">
      <c r="A491" s="82">
        <v>2905</v>
      </c>
      <c r="B491" s="103">
        <v>4630027292322</v>
      </c>
      <c r="C491" s="84" t="s">
        <v>151</v>
      </c>
      <c r="D491" s="104">
        <v>24</v>
      </c>
      <c r="E491" s="84"/>
      <c r="F491" s="84" t="s">
        <v>152</v>
      </c>
      <c r="G491" s="86">
        <v>809</v>
      </c>
      <c r="H491" s="100"/>
      <c r="I491" s="4">
        <f>G491-G491*16%</f>
        <v>679.56</v>
      </c>
      <c r="J491" s="44">
        <f t="shared" si="48"/>
        <v>1213.5</v>
      </c>
      <c r="K491" s="141"/>
      <c r="L491" s="1">
        <f t="shared" si="46"/>
        <v>0</v>
      </c>
      <c r="M491" s="51"/>
      <c r="N491" s="1">
        <v>0.12</v>
      </c>
      <c r="O491" s="1">
        <v>0.12</v>
      </c>
      <c r="P491" s="1">
        <v>0.20499999999999999</v>
      </c>
      <c r="Q491" s="1">
        <v>2.9520000000000002E-3</v>
      </c>
      <c r="R491" s="146" t="s">
        <v>1315</v>
      </c>
    </row>
    <row r="492" spans="1:18" ht="21.95" customHeight="1" x14ac:dyDescent="0.2">
      <c r="A492" s="97"/>
      <c r="B492" s="97"/>
      <c r="C492" s="97" t="s">
        <v>95</v>
      </c>
      <c r="D492" s="97"/>
      <c r="E492" s="97"/>
      <c r="F492" s="97"/>
      <c r="G492" s="97"/>
      <c r="H492" s="97"/>
      <c r="I492" s="4">
        <f>G492-G492*16%</f>
        <v>0</v>
      </c>
      <c r="J492" s="97"/>
      <c r="K492" s="141"/>
      <c r="L492" s="1">
        <f t="shared" si="46"/>
        <v>0</v>
      </c>
      <c r="M492" s="51"/>
      <c r="N492" s="1"/>
      <c r="O492" s="1"/>
      <c r="P492" s="1"/>
      <c r="Q492" s="1"/>
      <c r="R492" s="146"/>
    </row>
    <row r="493" spans="1:18" ht="80.25" customHeight="1" x14ac:dyDescent="0.2">
      <c r="A493" s="83">
        <v>2946</v>
      </c>
      <c r="B493" s="101">
        <v>4630027292193</v>
      </c>
      <c r="C493" s="54" t="s">
        <v>269</v>
      </c>
      <c r="D493" s="102">
        <v>10</v>
      </c>
      <c r="E493" s="85"/>
      <c r="F493" s="85" t="s">
        <v>270</v>
      </c>
      <c r="G493" s="87">
        <v>769</v>
      </c>
      <c r="H493" s="125">
        <v>230.7</v>
      </c>
      <c r="I493" s="152">
        <f>H493</f>
        <v>230.7</v>
      </c>
      <c r="J493" s="96">
        <f t="shared" ref="J493:J500" si="50">G493*1.5</f>
        <v>1153.5</v>
      </c>
      <c r="K493" s="141"/>
      <c r="L493" s="1">
        <f t="shared" si="46"/>
        <v>0</v>
      </c>
      <c r="M493" s="136" t="s">
        <v>875</v>
      </c>
      <c r="N493" s="1">
        <v>0.308</v>
      </c>
      <c r="O493" s="1">
        <v>1.4999999999999999E-2</v>
      </c>
      <c r="P493" s="1">
        <v>0.3</v>
      </c>
      <c r="Q493" s="1">
        <v>1.3860000000000001E-3</v>
      </c>
      <c r="R493" s="146" t="s">
        <v>1316</v>
      </c>
    </row>
    <row r="494" spans="1:18" ht="80.25" customHeight="1" x14ac:dyDescent="0.2">
      <c r="A494" s="8">
        <v>2939</v>
      </c>
      <c r="B494" s="3">
        <v>4630027292117</v>
      </c>
      <c r="C494" s="4" t="s">
        <v>165</v>
      </c>
      <c r="D494" s="5">
        <v>24</v>
      </c>
      <c r="E494" s="4"/>
      <c r="F494" s="4" t="s">
        <v>166</v>
      </c>
      <c r="G494" s="6">
        <v>675</v>
      </c>
      <c r="H494" s="70">
        <v>202.5</v>
      </c>
      <c r="I494" s="152">
        <f t="shared" ref="I494:I500" si="51">H494</f>
        <v>202.5</v>
      </c>
      <c r="J494" s="21">
        <f t="shared" si="50"/>
        <v>1012.5</v>
      </c>
      <c r="K494" s="141"/>
      <c r="L494" s="1">
        <f t="shared" si="46"/>
        <v>0</v>
      </c>
      <c r="M494" s="136" t="s">
        <v>875</v>
      </c>
      <c r="N494" s="1" t="e">
        <v>#REF!</v>
      </c>
      <c r="O494" s="1" t="e">
        <v>#REF!</v>
      </c>
      <c r="P494" s="1" t="e">
        <v>#REF!</v>
      </c>
      <c r="Q494" s="1" t="e">
        <v>#REF!</v>
      </c>
      <c r="R494" s="146" t="s">
        <v>1317</v>
      </c>
    </row>
    <row r="495" spans="1:18" ht="80.25" customHeight="1" x14ac:dyDescent="0.2">
      <c r="A495" s="8">
        <v>2751</v>
      </c>
      <c r="B495" s="3">
        <v>4680019285450</v>
      </c>
      <c r="C495" s="4" t="s">
        <v>274</v>
      </c>
      <c r="D495" s="5">
        <v>8</v>
      </c>
      <c r="E495" s="4"/>
      <c r="F495" s="4" t="s">
        <v>275</v>
      </c>
      <c r="G495" s="6">
        <v>550</v>
      </c>
      <c r="H495" s="70">
        <v>330</v>
      </c>
      <c r="I495" s="152">
        <f t="shared" si="51"/>
        <v>330</v>
      </c>
      <c r="J495" s="21">
        <f t="shared" si="50"/>
        <v>825</v>
      </c>
      <c r="K495" s="141"/>
      <c r="L495" s="1">
        <f t="shared" si="46"/>
        <v>0</v>
      </c>
      <c r="M495" s="136" t="s">
        <v>875</v>
      </c>
      <c r="N495" s="1">
        <v>0.255</v>
      </c>
      <c r="O495" s="1">
        <v>0.02</v>
      </c>
      <c r="P495" s="1">
        <v>0.28499999999999998</v>
      </c>
      <c r="Q495" s="1">
        <v>1.454E-3</v>
      </c>
      <c r="R495" s="146" t="s">
        <v>1318</v>
      </c>
    </row>
    <row r="496" spans="1:18" ht="80.25" customHeight="1" x14ac:dyDescent="0.2">
      <c r="A496" s="8">
        <v>2750</v>
      </c>
      <c r="B496" s="3">
        <v>4680019285443</v>
      </c>
      <c r="C496" s="4" t="s">
        <v>280</v>
      </c>
      <c r="D496" s="5">
        <v>8</v>
      </c>
      <c r="E496" s="4"/>
      <c r="F496" s="4" t="s">
        <v>281</v>
      </c>
      <c r="G496" s="6">
        <v>550</v>
      </c>
      <c r="H496" s="70">
        <v>330</v>
      </c>
      <c r="I496" s="152">
        <f t="shared" si="51"/>
        <v>330</v>
      </c>
      <c r="J496" s="21">
        <f t="shared" si="50"/>
        <v>825</v>
      </c>
      <c r="K496" s="141"/>
      <c r="L496" s="1">
        <f t="shared" si="46"/>
        <v>0</v>
      </c>
      <c r="M496" s="136" t="s">
        <v>875</v>
      </c>
      <c r="N496" s="1">
        <v>0.255</v>
      </c>
      <c r="O496" s="1">
        <v>0.02</v>
      </c>
      <c r="P496" s="1">
        <v>0.28499999999999998</v>
      </c>
      <c r="Q496" s="1">
        <v>1.454E-3</v>
      </c>
      <c r="R496" s="146" t="s">
        <v>1319</v>
      </c>
    </row>
    <row r="497" spans="1:18" s="1" customFormat="1" ht="84" customHeight="1" x14ac:dyDescent="0.2">
      <c r="A497" s="8">
        <v>2899</v>
      </c>
      <c r="B497" s="3">
        <v>4630027291936</v>
      </c>
      <c r="C497" s="4" t="s">
        <v>149</v>
      </c>
      <c r="D497" s="5">
        <v>24</v>
      </c>
      <c r="E497" s="4"/>
      <c r="F497" s="4" t="s">
        <v>150</v>
      </c>
      <c r="G497" s="6">
        <v>579</v>
      </c>
      <c r="H497" s="70">
        <v>173.7</v>
      </c>
      <c r="I497" s="152">
        <f t="shared" si="51"/>
        <v>173.7</v>
      </c>
      <c r="J497" s="21">
        <f t="shared" si="50"/>
        <v>868.5</v>
      </c>
      <c r="K497" s="141"/>
      <c r="L497" s="1">
        <f t="shared" si="46"/>
        <v>0</v>
      </c>
      <c r="M497" s="136" t="s">
        <v>875</v>
      </c>
      <c r="N497" s="1">
        <v>0.30499999999999999</v>
      </c>
      <c r="O497" s="1">
        <v>0.02</v>
      </c>
      <c r="P497" s="1">
        <v>0.27500000000000002</v>
      </c>
      <c r="Q497" s="1">
        <v>1.678E-3</v>
      </c>
      <c r="R497" s="146" t="s">
        <v>1320</v>
      </c>
    </row>
    <row r="498" spans="1:18" s="1" customFormat="1" ht="84" customHeight="1" x14ac:dyDescent="0.2">
      <c r="A498" s="8">
        <v>2747</v>
      </c>
      <c r="B498" s="3">
        <v>4680019285412</v>
      </c>
      <c r="C498" s="4" t="s">
        <v>96</v>
      </c>
      <c r="D498" s="5">
        <v>10</v>
      </c>
      <c r="E498" s="4"/>
      <c r="F498" s="4" t="s">
        <v>97</v>
      </c>
      <c r="G498" s="6">
        <v>495</v>
      </c>
      <c r="H498" s="70">
        <v>148.5</v>
      </c>
      <c r="I498" s="152">
        <f t="shared" si="51"/>
        <v>148.5</v>
      </c>
      <c r="J498" s="21">
        <f t="shared" si="50"/>
        <v>742.5</v>
      </c>
      <c r="K498" s="141"/>
      <c r="L498" s="1">
        <f t="shared" si="46"/>
        <v>0</v>
      </c>
      <c r="M498" s="136" t="s">
        <v>875</v>
      </c>
      <c r="N498" s="1">
        <v>0.28999999999999998</v>
      </c>
      <c r="O498" s="1">
        <v>3.5000000000000003E-2</v>
      </c>
      <c r="P498" s="1">
        <v>0.255</v>
      </c>
      <c r="Q498" s="1">
        <v>2.588E-3</v>
      </c>
      <c r="R498" s="146" t="s">
        <v>1321</v>
      </c>
    </row>
    <row r="499" spans="1:18" s="1" customFormat="1" ht="84" customHeight="1" x14ac:dyDescent="0.2">
      <c r="A499" s="8">
        <v>2927</v>
      </c>
      <c r="B499" s="15">
        <v>4630027292094</v>
      </c>
      <c r="C499" s="16" t="s">
        <v>236</v>
      </c>
      <c r="D499" s="17">
        <v>8</v>
      </c>
      <c r="E499" s="16"/>
      <c r="F499" s="16" t="s">
        <v>237</v>
      </c>
      <c r="G499" s="18">
        <v>769</v>
      </c>
      <c r="H499" s="70">
        <v>230.7</v>
      </c>
      <c r="I499" s="152">
        <f t="shared" si="51"/>
        <v>230.7</v>
      </c>
      <c r="J499" s="21">
        <f t="shared" si="50"/>
        <v>1153.5</v>
      </c>
      <c r="K499" s="141"/>
      <c r="L499" s="1">
        <f t="shared" si="46"/>
        <v>0</v>
      </c>
      <c r="M499" s="136" t="s">
        <v>875</v>
      </c>
      <c r="R499" s="146" t="s">
        <v>1322</v>
      </c>
    </row>
    <row r="500" spans="1:18" s="1" customFormat="1" ht="84" customHeight="1" x14ac:dyDescent="0.2">
      <c r="A500" s="82">
        <v>2914</v>
      </c>
      <c r="B500" s="98">
        <v>4630027292049</v>
      </c>
      <c r="C500" s="110" t="s">
        <v>197</v>
      </c>
      <c r="D500" s="99">
        <v>8</v>
      </c>
      <c r="E500" s="76"/>
      <c r="F500" s="76" t="s">
        <v>198</v>
      </c>
      <c r="G500" s="100">
        <v>645</v>
      </c>
      <c r="H500" s="126">
        <v>193.5</v>
      </c>
      <c r="I500" s="152">
        <f t="shared" si="51"/>
        <v>193.5</v>
      </c>
      <c r="J500" s="44">
        <f t="shared" si="50"/>
        <v>967.5</v>
      </c>
      <c r="K500" s="141"/>
      <c r="L500" s="1">
        <f t="shared" si="46"/>
        <v>0</v>
      </c>
      <c r="M500" s="136" t="s">
        <v>875</v>
      </c>
      <c r="R500" s="146" t="s">
        <v>1323</v>
      </c>
    </row>
    <row r="501" spans="1:18" ht="21.95" customHeight="1" x14ac:dyDescent="0.2">
      <c r="A501" s="97"/>
      <c r="B501" s="97"/>
      <c r="C501" s="97" t="s">
        <v>502</v>
      </c>
      <c r="D501" s="97"/>
      <c r="E501" s="97"/>
      <c r="F501" s="97"/>
      <c r="G501" s="97"/>
      <c r="H501" s="97"/>
      <c r="I501" s="4">
        <f>G501-G501*16%</f>
        <v>0</v>
      </c>
      <c r="J501" s="97"/>
      <c r="K501" s="141"/>
      <c r="L501" s="1">
        <f t="shared" si="46"/>
        <v>0</v>
      </c>
      <c r="M501" s="51"/>
      <c r="N501" s="1"/>
      <c r="O501" s="1"/>
      <c r="P501" s="1"/>
      <c r="Q501" s="1"/>
      <c r="R501" s="146"/>
    </row>
    <row r="502" spans="1:18" ht="62.25" customHeight="1" x14ac:dyDescent="0.2">
      <c r="A502" s="83">
        <v>2819</v>
      </c>
      <c r="B502" s="101">
        <v>4630027291677</v>
      </c>
      <c r="C502" s="54" t="s">
        <v>175</v>
      </c>
      <c r="D502" s="102">
        <v>36</v>
      </c>
      <c r="E502" s="85"/>
      <c r="F502" s="85" t="s">
        <v>176</v>
      </c>
      <c r="G502" s="87">
        <v>398</v>
      </c>
      <c r="H502" s="125">
        <v>278.60000000000002</v>
      </c>
      <c r="I502" s="152">
        <f t="shared" ref="I502:I512" si="52">H502</f>
        <v>278.60000000000002</v>
      </c>
      <c r="J502" s="96">
        <f t="shared" ref="J502:J512" si="53">G502*1.5</f>
        <v>597</v>
      </c>
      <c r="K502" s="141"/>
      <c r="L502" s="1">
        <f t="shared" si="46"/>
        <v>0</v>
      </c>
      <c r="M502" s="136" t="s">
        <v>875</v>
      </c>
      <c r="N502" s="142" t="s">
        <v>1425</v>
      </c>
      <c r="O502" s="1"/>
      <c r="P502" s="1"/>
      <c r="Q502" s="1"/>
      <c r="R502" s="146" t="s">
        <v>1324</v>
      </c>
    </row>
    <row r="503" spans="1:18" ht="62.25" customHeight="1" x14ac:dyDescent="0.2">
      <c r="A503" s="8">
        <v>2820</v>
      </c>
      <c r="B503" s="3">
        <v>4630027291684</v>
      </c>
      <c r="C503" s="10" t="s">
        <v>724</v>
      </c>
      <c r="D503" s="5">
        <v>36</v>
      </c>
      <c r="E503" s="4"/>
      <c r="F503" s="4" t="s">
        <v>725</v>
      </c>
      <c r="G503" s="6">
        <v>398</v>
      </c>
      <c r="H503" s="70">
        <v>278.60000000000002</v>
      </c>
      <c r="I503" s="152">
        <f t="shared" si="52"/>
        <v>278.60000000000002</v>
      </c>
      <c r="J503" s="21">
        <f t="shared" si="53"/>
        <v>597</v>
      </c>
      <c r="K503" s="141"/>
      <c r="L503" s="1">
        <f t="shared" si="46"/>
        <v>0</v>
      </c>
      <c r="M503" s="136" t="s">
        <v>875</v>
      </c>
      <c r="N503" s="142" t="s">
        <v>1426</v>
      </c>
      <c r="O503" s="1"/>
      <c r="P503" s="1"/>
      <c r="Q503" s="1"/>
      <c r="R503" s="146" t="s">
        <v>1325</v>
      </c>
    </row>
    <row r="504" spans="1:18" ht="62.25" customHeight="1" x14ac:dyDescent="0.2">
      <c r="A504" s="8">
        <v>2822</v>
      </c>
      <c r="B504" s="3">
        <v>4630027291707</v>
      </c>
      <c r="C504" s="10" t="s">
        <v>726</v>
      </c>
      <c r="D504" s="5">
        <v>36</v>
      </c>
      <c r="E504" s="4"/>
      <c r="F504" s="4" t="s">
        <v>727</v>
      </c>
      <c r="G504" s="6">
        <v>398</v>
      </c>
      <c r="H504" s="70">
        <v>278.60000000000002</v>
      </c>
      <c r="I504" s="152">
        <f t="shared" si="52"/>
        <v>278.60000000000002</v>
      </c>
      <c r="J504" s="21">
        <f t="shared" si="53"/>
        <v>597</v>
      </c>
      <c r="K504" s="141"/>
      <c r="L504" s="1">
        <f t="shared" si="46"/>
        <v>0</v>
      </c>
      <c r="M504" s="136" t="s">
        <v>875</v>
      </c>
      <c r="N504" s="142" t="s">
        <v>1427</v>
      </c>
      <c r="O504" s="1"/>
      <c r="P504" s="1"/>
      <c r="Q504" s="1"/>
      <c r="R504" s="146" t="s">
        <v>1326</v>
      </c>
    </row>
    <row r="505" spans="1:18" ht="62.25" customHeight="1" x14ac:dyDescent="0.2">
      <c r="A505" s="8">
        <v>2821</v>
      </c>
      <c r="B505" s="3">
        <v>4630027291691</v>
      </c>
      <c r="C505" s="10" t="s">
        <v>177</v>
      </c>
      <c r="D505" s="5">
        <v>36</v>
      </c>
      <c r="E505" s="4"/>
      <c r="F505" s="4" t="s">
        <v>178</v>
      </c>
      <c r="G505" s="6">
        <v>398</v>
      </c>
      <c r="H505" s="70">
        <v>278.60000000000002</v>
      </c>
      <c r="I505" s="152">
        <f t="shared" si="52"/>
        <v>278.60000000000002</v>
      </c>
      <c r="J505" s="21">
        <f t="shared" si="53"/>
        <v>597</v>
      </c>
      <c r="K505" s="141"/>
      <c r="L505" s="1">
        <f t="shared" si="46"/>
        <v>0</v>
      </c>
      <c r="M505" s="136" t="s">
        <v>875</v>
      </c>
      <c r="N505" s="142" t="s">
        <v>1428</v>
      </c>
      <c r="O505" s="1"/>
      <c r="P505" s="1"/>
      <c r="Q505" s="1"/>
      <c r="R505" s="146" t="s">
        <v>1327</v>
      </c>
    </row>
    <row r="506" spans="1:18" ht="62.25" customHeight="1" x14ac:dyDescent="0.2">
      <c r="A506" s="8">
        <v>2823</v>
      </c>
      <c r="B506" s="3">
        <v>4630027291714</v>
      </c>
      <c r="C506" s="4" t="s">
        <v>179</v>
      </c>
      <c r="D506" s="5">
        <v>36</v>
      </c>
      <c r="E506" s="4"/>
      <c r="F506" s="4" t="s">
        <v>180</v>
      </c>
      <c r="G506" s="6">
        <v>398</v>
      </c>
      <c r="H506" s="70">
        <v>278.60000000000002</v>
      </c>
      <c r="I506" s="152">
        <f t="shared" si="52"/>
        <v>278.60000000000002</v>
      </c>
      <c r="J506" s="21">
        <f t="shared" si="53"/>
        <v>597</v>
      </c>
      <c r="K506" s="141"/>
      <c r="L506" s="1">
        <f t="shared" si="46"/>
        <v>0</v>
      </c>
      <c r="M506" s="136" t="s">
        <v>875</v>
      </c>
      <c r="N506" s="142" t="s">
        <v>1425</v>
      </c>
      <c r="O506" s="1"/>
      <c r="P506" s="1"/>
      <c r="Q506" s="1"/>
      <c r="R506" s="146" t="s">
        <v>1328</v>
      </c>
    </row>
    <row r="507" spans="1:18" ht="62.25" customHeight="1" x14ac:dyDescent="0.2">
      <c r="A507" s="8">
        <v>2824</v>
      </c>
      <c r="B507" s="3">
        <v>4630027291721</v>
      </c>
      <c r="C507" s="4" t="s">
        <v>181</v>
      </c>
      <c r="D507" s="5">
        <v>36</v>
      </c>
      <c r="E507" s="4"/>
      <c r="F507" s="4" t="s">
        <v>182</v>
      </c>
      <c r="G507" s="6">
        <v>398</v>
      </c>
      <c r="H507" s="70">
        <v>278.60000000000002</v>
      </c>
      <c r="I507" s="152">
        <f t="shared" si="52"/>
        <v>278.60000000000002</v>
      </c>
      <c r="J507" s="21">
        <f t="shared" si="53"/>
        <v>597</v>
      </c>
      <c r="K507" s="141"/>
      <c r="L507" s="1">
        <f t="shared" si="46"/>
        <v>0</v>
      </c>
      <c r="M507" s="136" t="s">
        <v>875</v>
      </c>
      <c r="N507" s="142" t="s">
        <v>1425</v>
      </c>
      <c r="O507" s="1"/>
      <c r="P507" s="1"/>
      <c r="Q507" s="1"/>
      <c r="R507" s="146" t="s">
        <v>1329</v>
      </c>
    </row>
    <row r="508" spans="1:18" ht="62.25" customHeight="1" x14ac:dyDescent="0.2">
      <c r="A508" s="8">
        <v>2825</v>
      </c>
      <c r="B508" s="3">
        <v>4630027291738</v>
      </c>
      <c r="C508" s="4" t="s">
        <v>183</v>
      </c>
      <c r="D508" s="5">
        <v>36</v>
      </c>
      <c r="E508" s="4"/>
      <c r="F508" s="4" t="s">
        <v>184</v>
      </c>
      <c r="G508" s="6">
        <v>398</v>
      </c>
      <c r="H508" s="70">
        <v>278.60000000000002</v>
      </c>
      <c r="I508" s="152">
        <f t="shared" si="52"/>
        <v>278.60000000000002</v>
      </c>
      <c r="J508" s="21">
        <f t="shared" si="53"/>
        <v>597</v>
      </c>
      <c r="K508" s="141"/>
      <c r="L508" s="1">
        <f t="shared" si="46"/>
        <v>0</v>
      </c>
      <c r="M508" s="136" t="s">
        <v>875</v>
      </c>
      <c r="N508" s="142" t="s">
        <v>1425</v>
      </c>
      <c r="O508" s="1"/>
      <c r="P508" s="1"/>
      <c r="Q508" s="1"/>
      <c r="R508" s="146" t="s">
        <v>1330</v>
      </c>
    </row>
    <row r="509" spans="1:18" ht="62.25" customHeight="1" x14ac:dyDescent="0.2">
      <c r="A509" s="8">
        <v>2826</v>
      </c>
      <c r="B509" s="3">
        <v>4630027291745</v>
      </c>
      <c r="C509" s="4" t="s">
        <v>185</v>
      </c>
      <c r="D509" s="5">
        <v>36</v>
      </c>
      <c r="E509" s="4"/>
      <c r="F509" s="4" t="s">
        <v>186</v>
      </c>
      <c r="G509" s="6">
        <v>398</v>
      </c>
      <c r="H509" s="70">
        <v>278.60000000000002</v>
      </c>
      <c r="I509" s="152">
        <f t="shared" si="52"/>
        <v>278.60000000000002</v>
      </c>
      <c r="J509" s="21">
        <f t="shared" si="53"/>
        <v>597</v>
      </c>
      <c r="K509" s="141"/>
      <c r="L509" s="1">
        <f t="shared" si="46"/>
        <v>0</v>
      </c>
      <c r="M509" s="136" t="s">
        <v>875</v>
      </c>
      <c r="N509" s="142" t="s">
        <v>1425</v>
      </c>
      <c r="O509" s="1"/>
      <c r="P509" s="1"/>
      <c r="Q509" s="1"/>
      <c r="R509" s="146" t="s">
        <v>1331</v>
      </c>
    </row>
    <row r="510" spans="1:18" ht="62.25" customHeight="1" x14ac:dyDescent="0.2">
      <c r="A510" s="8">
        <v>2827</v>
      </c>
      <c r="B510" s="3">
        <v>4630027291752</v>
      </c>
      <c r="C510" s="4" t="s">
        <v>187</v>
      </c>
      <c r="D510" s="5">
        <v>36</v>
      </c>
      <c r="E510" s="4"/>
      <c r="F510" s="4" t="s">
        <v>188</v>
      </c>
      <c r="G510" s="6">
        <v>398</v>
      </c>
      <c r="H510" s="70">
        <v>278.60000000000002</v>
      </c>
      <c r="I510" s="152">
        <f t="shared" si="52"/>
        <v>278.60000000000002</v>
      </c>
      <c r="J510" s="21">
        <f t="shared" si="53"/>
        <v>597</v>
      </c>
      <c r="K510" s="141"/>
      <c r="L510" s="1">
        <f t="shared" si="46"/>
        <v>0</v>
      </c>
      <c r="M510" s="136" t="s">
        <v>875</v>
      </c>
      <c r="N510" s="142" t="s">
        <v>1425</v>
      </c>
      <c r="O510" s="1"/>
      <c r="P510" s="1"/>
      <c r="Q510" s="1"/>
      <c r="R510" s="146" t="s">
        <v>1332</v>
      </c>
    </row>
    <row r="511" spans="1:18" ht="62.25" customHeight="1" x14ac:dyDescent="0.2">
      <c r="A511" s="8">
        <v>2828</v>
      </c>
      <c r="B511" s="3">
        <v>4630027291639</v>
      </c>
      <c r="C511" s="4" t="s">
        <v>189</v>
      </c>
      <c r="D511" s="5">
        <v>36</v>
      </c>
      <c r="E511" s="4"/>
      <c r="F511" s="4" t="s">
        <v>190</v>
      </c>
      <c r="G511" s="6">
        <v>398</v>
      </c>
      <c r="H511" s="70">
        <v>278.60000000000002</v>
      </c>
      <c r="I511" s="152">
        <f t="shared" si="52"/>
        <v>278.60000000000002</v>
      </c>
      <c r="J511" s="21">
        <f t="shared" si="53"/>
        <v>597</v>
      </c>
      <c r="K511" s="141"/>
      <c r="L511" s="1">
        <f t="shared" si="46"/>
        <v>0</v>
      </c>
      <c r="M511" s="136" t="s">
        <v>875</v>
      </c>
      <c r="N511" s="142" t="s">
        <v>1425</v>
      </c>
      <c r="O511" s="1"/>
      <c r="P511" s="1"/>
      <c r="Q511" s="1"/>
      <c r="R511" s="146" t="s">
        <v>1333</v>
      </c>
    </row>
    <row r="512" spans="1:18" ht="72" customHeight="1" collapsed="1" x14ac:dyDescent="0.2">
      <c r="A512" s="82">
        <v>2877</v>
      </c>
      <c r="B512" s="103">
        <v>4630027291646</v>
      </c>
      <c r="C512" s="69" t="s">
        <v>213</v>
      </c>
      <c r="D512" s="104">
        <v>24</v>
      </c>
      <c r="E512" s="84"/>
      <c r="F512" s="84" t="s">
        <v>214</v>
      </c>
      <c r="G512" s="112">
        <v>695</v>
      </c>
      <c r="H512" s="126">
        <v>486.5</v>
      </c>
      <c r="I512" s="152">
        <f t="shared" si="52"/>
        <v>486.5</v>
      </c>
      <c r="J512" s="44">
        <f t="shared" si="53"/>
        <v>1042.5</v>
      </c>
      <c r="K512" s="141"/>
      <c r="L512" s="1">
        <f t="shared" si="46"/>
        <v>0</v>
      </c>
      <c r="M512" s="136" t="s">
        <v>875</v>
      </c>
      <c r="N512" s="142" t="s">
        <v>1429</v>
      </c>
      <c r="O512" s="1"/>
      <c r="P512" s="1"/>
      <c r="Q512" s="1"/>
      <c r="R512" s="146" t="s">
        <v>1334</v>
      </c>
    </row>
    <row r="513" spans="1:18" ht="21.95" customHeight="1" x14ac:dyDescent="0.2">
      <c r="A513" s="97"/>
      <c r="B513" s="97"/>
      <c r="C513" s="97" t="s">
        <v>502</v>
      </c>
      <c r="D513" s="97"/>
      <c r="E513" s="97"/>
      <c r="F513" s="97"/>
      <c r="G513" s="97"/>
      <c r="H513" s="97"/>
      <c r="I513" s="4">
        <f>G513-G513*16%</f>
        <v>0</v>
      </c>
      <c r="J513" s="97"/>
      <c r="K513" s="141"/>
      <c r="L513" s="1">
        <f t="shared" si="46"/>
        <v>0</v>
      </c>
      <c r="M513" s="51"/>
      <c r="N513" s="1"/>
      <c r="O513" s="1"/>
      <c r="P513" s="1"/>
      <c r="Q513" s="1"/>
      <c r="R513" s="146"/>
    </row>
    <row r="514" spans="1:18" ht="72" customHeight="1" x14ac:dyDescent="0.2">
      <c r="A514" s="8">
        <v>2760</v>
      </c>
      <c r="B514" s="3">
        <v>4630027291295</v>
      </c>
      <c r="C514" s="10" t="s">
        <v>196</v>
      </c>
      <c r="D514" s="5">
        <v>45</v>
      </c>
      <c r="E514" s="4"/>
      <c r="F514" s="4" t="s">
        <v>195</v>
      </c>
      <c r="G514" s="6">
        <v>350</v>
      </c>
      <c r="H514" s="70">
        <v>245</v>
      </c>
      <c r="I514" s="152">
        <f t="shared" ref="I514:I516" si="54">H514</f>
        <v>245</v>
      </c>
      <c r="J514" s="21">
        <f>G514*1.5</f>
        <v>525</v>
      </c>
      <c r="K514" s="141"/>
      <c r="L514" s="1">
        <f t="shared" si="46"/>
        <v>0</v>
      </c>
      <c r="M514" s="73" t="s">
        <v>770</v>
      </c>
      <c r="N514" s="142" t="s">
        <v>1430</v>
      </c>
      <c r="O514" s="1"/>
      <c r="P514" s="1"/>
      <c r="Q514" s="1"/>
      <c r="R514" s="146" t="s">
        <v>1335</v>
      </c>
    </row>
    <row r="515" spans="1:18" ht="72" customHeight="1" x14ac:dyDescent="0.2">
      <c r="A515" s="8">
        <v>2762</v>
      </c>
      <c r="B515" s="3">
        <v>4630027291271</v>
      </c>
      <c r="C515" s="10" t="s">
        <v>194</v>
      </c>
      <c r="D515" s="5">
        <v>45</v>
      </c>
      <c r="E515" s="4"/>
      <c r="F515" s="4" t="s">
        <v>193</v>
      </c>
      <c r="G515" s="6">
        <v>350</v>
      </c>
      <c r="H515" s="70">
        <v>245</v>
      </c>
      <c r="I515" s="152">
        <f t="shared" si="54"/>
        <v>245</v>
      </c>
      <c r="J515" s="21">
        <f>G515*1.5</f>
        <v>525</v>
      </c>
      <c r="K515" s="141"/>
      <c r="L515" s="1">
        <f t="shared" si="46"/>
        <v>0</v>
      </c>
      <c r="M515" s="73" t="s">
        <v>770</v>
      </c>
      <c r="N515" s="142" t="s">
        <v>1430</v>
      </c>
      <c r="O515" s="1"/>
      <c r="P515" s="1"/>
      <c r="Q515" s="1"/>
      <c r="R515" s="146" t="s">
        <v>1336</v>
      </c>
    </row>
    <row r="516" spans="1:18" ht="72" customHeight="1" x14ac:dyDescent="0.2">
      <c r="A516" s="8">
        <v>2763</v>
      </c>
      <c r="B516" s="3">
        <v>4630027291288</v>
      </c>
      <c r="C516" s="10" t="s">
        <v>192</v>
      </c>
      <c r="D516" s="5">
        <v>45</v>
      </c>
      <c r="E516" s="4"/>
      <c r="F516" s="4" t="s">
        <v>191</v>
      </c>
      <c r="G516" s="6">
        <v>350</v>
      </c>
      <c r="H516" s="70">
        <v>245</v>
      </c>
      <c r="I516" s="152">
        <f t="shared" si="54"/>
        <v>245</v>
      </c>
      <c r="J516" s="21">
        <f>G516*1.5</f>
        <v>525</v>
      </c>
      <c r="K516" s="141"/>
      <c r="L516" s="1">
        <f t="shared" si="46"/>
        <v>0</v>
      </c>
      <c r="M516" s="73" t="s">
        <v>770</v>
      </c>
      <c r="N516" s="142" t="s">
        <v>1430</v>
      </c>
      <c r="O516" s="1"/>
      <c r="P516" s="1"/>
      <c r="Q516" s="1"/>
      <c r="R516" s="146" t="s">
        <v>1337</v>
      </c>
    </row>
    <row r="517" spans="1:18" ht="21.95" customHeight="1" x14ac:dyDescent="0.2">
      <c r="A517" s="97"/>
      <c r="B517" s="97"/>
      <c r="C517" s="97" t="s">
        <v>876</v>
      </c>
      <c r="D517" s="97"/>
      <c r="E517" s="97"/>
      <c r="F517" s="97"/>
      <c r="G517" s="97"/>
      <c r="H517" s="97"/>
      <c r="I517" s="4">
        <f>G517-G517*16%</f>
        <v>0</v>
      </c>
      <c r="J517" s="97"/>
      <c r="K517" s="141"/>
      <c r="L517" s="1">
        <f t="shared" si="46"/>
        <v>0</v>
      </c>
      <c r="M517" s="51"/>
      <c r="N517" s="1"/>
      <c r="O517" s="1"/>
      <c r="P517" s="1"/>
      <c r="Q517" s="1"/>
      <c r="R517" s="146"/>
    </row>
    <row r="518" spans="1:18" ht="63" customHeight="1" x14ac:dyDescent="0.2">
      <c r="A518" s="8">
        <v>3046</v>
      </c>
      <c r="B518" s="3">
        <v>4630027292483</v>
      </c>
      <c r="C518" s="4" t="s">
        <v>890</v>
      </c>
      <c r="D518" s="5">
        <v>40</v>
      </c>
      <c r="E518" s="4"/>
      <c r="F518" s="4" t="s">
        <v>891</v>
      </c>
      <c r="G518" s="6">
        <v>637</v>
      </c>
      <c r="H518" s="70"/>
      <c r="I518" s="4">
        <f>G518-G518*16%</f>
        <v>535.08000000000004</v>
      </c>
      <c r="J518" s="21">
        <f>G518*1.5</f>
        <v>955.5</v>
      </c>
      <c r="K518" s="141"/>
      <c r="L518" s="1">
        <f t="shared" si="46"/>
        <v>0</v>
      </c>
      <c r="N518" s="1">
        <v>0.2</v>
      </c>
      <c r="O518" s="1">
        <v>0.03</v>
      </c>
      <c r="P518" s="1">
        <v>0.15</v>
      </c>
      <c r="Q518" s="1">
        <v>8.9999999999999998E-4</v>
      </c>
      <c r="R518" s="146" t="s">
        <v>1338</v>
      </c>
    </row>
    <row r="519" spans="1:18" ht="63" customHeight="1" x14ac:dyDescent="0.2">
      <c r="A519" s="8">
        <v>2038</v>
      </c>
      <c r="B519" s="3">
        <v>4680019280868</v>
      </c>
      <c r="C519" s="10" t="s">
        <v>877</v>
      </c>
      <c r="D519" s="5">
        <v>40</v>
      </c>
      <c r="E519" s="4"/>
      <c r="F519" s="4" t="s">
        <v>878</v>
      </c>
      <c r="G519" s="6">
        <v>299</v>
      </c>
      <c r="H519" s="70"/>
      <c r="I519" s="4">
        <f>G519-G519*16%</f>
        <v>251.16</v>
      </c>
      <c r="J519" s="21">
        <f t="shared" ref="J519:J525" si="55">G519*1.5</f>
        <v>448.5</v>
      </c>
      <c r="K519" s="141"/>
      <c r="L519" s="1">
        <f t="shared" si="46"/>
        <v>0</v>
      </c>
      <c r="N519" s="1">
        <v>0.15</v>
      </c>
      <c r="O519" s="1">
        <v>0.02</v>
      </c>
      <c r="P519" s="1">
        <v>0.125</v>
      </c>
      <c r="Q519" s="1">
        <v>3.7500000000000001E-4</v>
      </c>
      <c r="R519" s="147" t="s">
        <v>1393</v>
      </c>
    </row>
    <row r="520" spans="1:18" ht="63" customHeight="1" x14ac:dyDescent="0.2">
      <c r="A520" s="8">
        <v>2551</v>
      </c>
      <c r="B520" s="3">
        <v>4680019284507</v>
      </c>
      <c r="C520" s="4" t="s">
        <v>879</v>
      </c>
      <c r="D520" s="5">
        <v>120</v>
      </c>
      <c r="E520" s="4"/>
      <c r="F520" s="4" t="s">
        <v>880</v>
      </c>
      <c r="G520" s="6">
        <v>257</v>
      </c>
      <c r="H520" s="70"/>
      <c r="I520" s="4">
        <f>G520-G520*16%</f>
        <v>215.88</v>
      </c>
      <c r="J520" s="21">
        <f t="shared" si="55"/>
        <v>385.5</v>
      </c>
      <c r="K520" s="141"/>
      <c r="L520" s="1">
        <f t="shared" si="46"/>
        <v>0</v>
      </c>
      <c r="N520" s="1">
        <v>0.06</v>
      </c>
      <c r="O520" s="1">
        <v>0.06</v>
      </c>
      <c r="P520" s="1">
        <v>0.22</v>
      </c>
      <c r="Q520" s="1">
        <v>7.9199999999999995E-4</v>
      </c>
      <c r="R520" s="146" t="s">
        <v>1339</v>
      </c>
    </row>
    <row r="521" spans="1:18" ht="63" customHeight="1" x14ac:dyDescent="0.2">
      <c r="A521" s="8">
        <v>2551</v>
      </c>
      <c r="B521" s="3">
        <v>4680019284514</v>
      </c>
      <c r="C521" s="4" t="s">
        <v>881</v>
      </c>
      <c r="D521" s="5">
        <v>120</v>
      </c>
      <c r="E521" s="4"/>
      <c r="F521" s="4" t="s">
        <v>880</v>
      </c>
      <c r="G521" s="6">
        <v>257</v>
      </c>
      <c r="H521" s="70"/>
      <c r="I521" s="4">
        <f>G521-G521*16%</f>
        <v>215.88</v>
      </c>
      <c r="J521" s="21">
        <f t="shared" si="55"/>
        <v>385.5</v>
      </c>
      <c r="K521" s="141"/>
      <c r="L521" s="1">
        <f t="shared" si="46"/>
        <v>0</v>
      </c>
      <c r="N521" s="1">
        <v>0.06</v>
      </c>
      <c r="O521" s="1">
        <v>0.06</v>
      </c>
      <c r="P521" s="1">
        <v>0.22</v>
      </c>
      <c r="Q521" s="1">
        <v>7.9199999999999995E-4</v>
      </c>
      <c r="R521" s="146" t="s">
        <v>1340</v>
      </c>
    </row>
    <row r="522" spans="1:18" ht="63" customHeight="1" x14ac:dyDescent="0.2">
      <c r="A522" s="8">
        <v>2560</v>
      </c>
      <c r="B522" s="3">
        <v>4680019284781</v>
      </c>
      <c r="C522" s="4" t="s">
        <v>883</v>
      </c>
      <c r="D522" s="5">
        <v>100</v>
      </c>
      <c r="E522" s="4"/>
      <c r="F522" s="4" t="s">
        <v>882</v>
      </c>
      <c r="G522" s="6">
        <v>214</v>
      </c>
      <c r="H522" s="70"/>
      <c r="I522" s="4">
        <f>G522-G522*16%</f>
        <v>179.76</v>
      </c>
      <c r="J522" s="21">
        <f t="shared" si="55"/>
        <v>321</v>
      </c>
      <c r="K522" s="141"/>
      <c r="L522" s="1">
        <f t="shared" ref="L522:L536" si="56">I522*K522</f>
        <v>0</v>
      </c>
      <c r="N522" s="1">
        <v>5.5E-2</v>
      </c>
      <c r="O522" s="1">
        <v>5.5E-2</v>
      </c>
      <c r="P522" s="1">
        <v>0.15</v>
      </c>
      <c r="Q522" s="1">
        <v>4.5399999999999998E-4</v>
      </c>
      <c r="R522" s="146" t="s">
        <v>1341</v>
      </c>
    </row>
    <row r="523" spans="1:18" ht="63" customHeight="1" x14ac:dyDescent="0.2">
      <c r="A523" s="8">
        <v>2560</v>
      </c>
      <c r="B523" s="3">
        <v>4680019284774</v>
      </c>
      <c r="C523" s="4" t="s">
        <v>884</v>
      </c>
      <c r="D523" s="5">
        <v>100</v>
      </c>
      <c r="E523" s="4"/>
      <c r="F523" s="4" t="s">
        <v>882</v>
      </c>
      <c r="G523" s="6">
        <v>214</v>
      </c>
      <c r="H523" s="70"/>
      <c r="I523" s="4">
        <f>G523-G523*16%</f>
        <v>179.76</v>
      </c>
      <c r="J523" s="21">
        <f t="shared" si="55"/>
        <v>321</v>
      </c>
      <c r="K523" s="141"/>
      <c r="L523" s="1">
        <f t="shared" si="56"/>
        <v>0</v>
      </c>
      <c r="N523" s="1">
        <v>5.5E-2</v>
      </c>
      <c r="O523" s="1">
        <v>5.5E-2</v>
      </c>
      <c r="P523" s="1">
        <v>0.15</v>
      </c>
      <c r="Q523" s="1">
        <v>4.5399999999999998E-4</v>
      </c>
      <c r="R523" s="146" t="s">
        <v>1342</v>
      </c>
    </row>
    <row r="524" spans="1:18" ht="63" customHeight="1" x14ac:dyDescent="0.2">
      <c r="A524" s="8">
        <v>2625</v>
      </c>
      <c r="B524" s="3">
        <v>4630027291066</v>
      </c>
      <c r="C524" s="4" t="s">
        <v>885</v>
      </c>
      <c r="D524" s="5">
        <v>8</v>
      </c>
      <c r="E524" s="4"/>
      <c r="F524" s="4" t="s">
        <v>886</v>
      </c>
      <c r="G524" s="6">
        <v>2680</v>
      </c>
      <c r="H524" s="70"/>
      <c r="I524" s="4">
        <f>G524-G524*16%</f>
        <v>2251.1999999999998</v>
      </c>
      <c r="J524" s="21">
        <f t="shared" si="55"/>
        <v>4020</v>
      </c>
      <c r="K524" s="141"/>
      <c r="L524" s="1">
        <f t="shared" si="56"/>
        <v>0</v>
      </c>
      <c r="N524" s="1">
        <v>0.11</v>
      </c>
      <c r="O524" s="1">
        <v>0.1</v>
      </c>
      <c r="P524" s="1">
        <v>0.14000000000000001</v>
      </c>
      <c r="Q524" s="1">
        <v>1.5399999999999999E-3</v>
      </c>
      <c r="R524" s="146" t="s">
        <v>1343</v>
      </c>
    </row>
    <row r="525" spans="1:18" ht="63" customHeight="1" x14ac:dyDescent="0.2">
      <c r="A525" s="8">
        <v>2811</v>
      </c>
      <c r="B525" s="3">
        <v>4680019285825</v>
      </c>
      <c r="C525" s="4" t="s">
        <v>887</v>
      </c>
      <c r="D525" s="5">
        <v>120</v>
      </c>
      <c r="E525" s="4"/>
      <c r="F525" s="4" t="s">
        <v>888</v>
      </c>
      <c r="G525" s="6">
        <v>399</v>
      </c>
      <c r="H525" s="70"/>
      <c r="I525" s="4">
        <f>G525-G525*16%</f>
        <v>335.15999999999997</v>
      </c>
      <c r="J525" s="21">
        <f t="shared" si="55"/>
        <v>598.5</v>
      </c>
      <c r="K525" s="141"/>
      <c r="L525" s="1">
        <f t="shared" si="56"/>
        <v>0</v>
      </c>
      <c r="N525" s="1">
        <v>7.0000000000000007E-2</v>
      </c>
      <c r="O525" s="1">
        <v>0.01</v>
      </c>
      <c r="P525" s="1">
        <v>0.14000000000000001</v>
      </c>
      <c r="Q525" s="1">
        <v>9.7999999999999997E-5</v>
      </c>
      <c r="R525" s="146" t="s">
        <v>1344</v>
      </c>
    </row>
    <row r="526" spans="1:18" ht="21" customHeight="1" x14ac:dyDescent="0.2">
      <c r="B526" s="129" t="s">
        <v>4</v>
      </c>
      <c r="C526" s="130" t="s">
        <v>2</v>
      </c>
      <c r="D526" s="129" t="s">
        <v>5</v>
      </c>
      <c r="E526" s="130"/>
      <c r="F526" s="130" t="s">
        <v>6</v>
      </c>
      <c r="G526" s="130" t="s">
        <v>7</v>
      </c>
      <c r="H526" s="131" t="s">
        <v>851</v>
      </c>
      <c r="I526" s="152"/>
      <c r="J526" s="21"/>
      <c r="K526" s="141"/>
      <c r="L526" s="1">
        <f t="shared" si="56"/>
        <v>0</v>
      </c>
      <c r="N526" s="1"/>
      <c r="O526" s="1"/>
      <c r="P526" s="1"/>
      <c r="Q526" s="1"/>
      <c r="R526" s="146"/>
    </row>
    <row r="527" spans="1:18" ht="18.75" customHeight="1" x14ac:dyDescent="0.2">
      <c r="B527" s="132"/>
      <c r="C527" s="132" t="s">
        <v>889</v>
      </c>
      <c r="D527" s="132"/>
      <c r="E527" s="132"/>
      <c r="F527" s="132"/>
      <c r="G527" s="132"/>
      <c r="H527" s="133"/>
      <c r="I527" s="133"/>
      <c r="J527" s="21"/>
      <c r="K527" s="141"/>
      <c r="L527" s="1">
        <f t="shared" si="56"/>
        <v>0</v>
      </c>
      <c r="N527" s="1"/>
      <c r="O527" s="1"/>
      <c r="P527" s="1"/>
      <c r="Q527" s="1"/>
      <c r="R527" s="146"/>
    </row>
    <row r="528" spans="1:18" ht="63" customHeight="1" x14ac:dyDescent="0.2">
      <c r="B528" s="3">
        <v>9785906764621</v>
      </c>
      <c r="C528" s="10" t="s">
        <v>852</v>
      </c>
      <c r="D528" s="5">
        <v>32</v>
      </c>
      <c r="E528" s="4"/>
      <c r="F528" s="4" t="s">
        <v>853</v>
      </c>
      <c r="G528" s="6">
        <v>212</v>
      </c>
      <c r="H528" s="70">
        <v>106</v>
      </c>
      <c r="I528" s="152">
        <f>H528</f>
        <v>106</v>
      </c>
      <c r="J528" s="21">
        <f t="shared" ref="J528:J536" si="57">G528*1.5</f>
        <v>318</v>
      </c>
      <c r="K528" s="141"/>
      <c r="L528" s="1">
        <f t="shared" si="56"/>
        <v>0</v>
      </c>
      <c r="N528" s="142" t="s">
        <v>1431</v>
      </c>
      <c r="O528" s="1"/>
      <c r="P528" s="1"/>
      <c r="Q528" s="1"/>
      <c r="R528" s="146" t="s">
        <v>1345</v>
      </c>
    </row>
    <row r="529" spans="1:18" ht="63" customHeight="1" x14ac:dyDescent="0.2">
      <c r="B529" s="3">
        <v>9785906764645</v>
      </c>
      <c r="C529" s="10" t="s">
        <v>854</v>
      </c>
      <c r="D529" s="5">
        <v>32</v>
      </c>
      <c r="E529" s="4"/>
      <c r="F529" s="4" t="s">
        <v>855</v>
      </c>
      <c r="G529" s="6">
        <v>212</v>
      </c>
      <c r="H529" s="70">
        <v>106</v>
      </c>
      <c r="I529" s="152">
        <f t="shared" ref="I529:I536" si="58">H529</f>
        <v>106</v>
      </c>
      <c r="J529" s="21">
        <f t="shared" si="57"/>
        <v>318</v>
      </c>
      <c r="K529" s="141"/>
      <c r="L529" s="1">
        <f t="shared" si="56"/>
        <v>0</v>
      </c>
      <c r="N529" s="142" t="s">
        <v>1432</v>
      </c>
      <c r="O529" s="1"/>
      <c r="P529" s="1"/>
      <c r="Q529" s="1"/>
      <c r="R529" s="146" t="s">
        <v>1346</v>
      </c>
    </row>
    <row r="530" spans="1:18" ht="63" customHeight="1" x14ac:dyDescent="0.2">
      <c r="B530" s="3">
        <v>9785906764584</v>
      </c>
      <c r="C530" s="10" t="s">
        <v>856</v>
      </c>
      <c r="D530" s="5">
        <v>32</v>
      </c>
      <c r="E530" s="4"/>
      <c r="F530" s="4" t="s">
        <v>857</v>
      </c>
      <c r="G530" s="6">
        <v>212</v>
      </c>
      <c r="H530" s="70">
        <v>106</v>
      </c>
      <c r="I530" s="152">
        <f t="shared" si="58"/>
        <v>106</v>
      </c>
      <c r="J530" s="21">
        <f t="shared" si="57"/>
        <v>318</v>
      </c>
      <c r="K530" s="141"/>
      <c r="L530" s="1">
        <f t="shared" si="56"/>
        <v>0</v>
      </c>
      <c r="N530" s="142" t="s">
        <v>1433</v>
      </c>
      <c r="O530" s="1"/>
      <c r="P530" s="1"/>
      <c r="Q530" s="1"/>
      <c r="R530" s="146" t="s">
        <v>1347</v>
      </c>
    </row>
    <row r="531" spans="1:18" ht="63" customHeight="1" x14ac:dyDescent="0.2">
      <c r="B531" s="3">
        <v>9785906764607</v>
      </c>
      <c r="C531" s="10" t="s">
        <v>858</v>
      </c>
      <c r="D531" s="5">
        <v>32</v>
      </c>
      <c r="E531" s="4"/>
      <c r="F531" s="4" t="s">
        <v>859</v>
      </c>
      <c r="G531" s="6">
        <v>212</v>
      </c>
      <c r="H531" s="70">
        <v>106</v>
      </c>
      <c r="I531" s="152">
        <f t="shared" si="58"/>
        <v>106</v>
      </c>
      <c r="J531" s="21">
        <f t="shared" si="57"/>
        <v>318</v>
      </c>
      <c r="K531" s="141"/>
      <c r="L531" s="1">
        <f t="shared" si="56"/>
        <v>0</v>
      </c>
      <c r="N531" s="142" t="s">
        <v>1434</v>
      </c>
      <c r="O531" s="1"/>
      <c r="P531" s="1"/>
      <c r="Q531" s="1"/>
      <c r="R531" s="147" t="s">
        <v>955</v>
      </c>
    </row>
    <row r="532" spans="1:18" ht="63" customHeight="1" thickBot="1" x14ac:dyDescent="0.25">
      <c r="B532" s="3">
        <v>9785490002628</v>
      </c>
      <c r="C532" s="10" t="s">
        <v>860</v>
      </c>
      <c r="D532" s="5">
        <v>60</v>
      </c>
      <c r="E532" s="4"/>
      <c r="F532" s="4" t="s">
        <v>861</v>
      </c>
      <c r="G532" s="6">
        <v>169</v>
      </c>
      <c r="H532" s="70">
        <v>84.5</v>
      </c>
      <c r="I532" s="152">
        <f t="shared" si="58"/>
        <v>84.5</v>
      </c>
      <c r="J532" s="21">
        <f t="shared" si="57"/>
        <v>253.5</v>
      </c>
      <c r="K532" s="141"/>
      <c r="L532" s="1">
        <f t="shared" si="56"/>
        <v>0</v>
      </c>
      <c r="N532" s="158" t="s">
        <v>1435</v>
      </c>
      <c r="O532" s="1"/>
      <c r="P532" s="1"/>
      <c r="Q532" s="1"/>
      <c r="R532" s="147" t="s">
        <v>956</v>
      </c>
    </row>
    <row r="533" spans="1:18" ht="63" customHeight="1" thickBot="1" x14ac:dyDescent="0.25">
      <c r="B533" s="3">
        <v>9785490002567</v>
      </c>
      <c r="C533" s="10" t="s">
        <v>862</v>
      </c>
      <c r="D533" s="5">
        <v>60</v>
      </c>
      <c r="E533" s="4"/>
      <c r="F533" s="4" t="s">
        <v>863</v>
      </c>
      <c r="G533" s="6">
        <v>169</v>
      </c>
      <c r="H533" s="70">
        <v>84.5</v>
      </c>
      <c r="I533" s="152">
        <f t="shared" si="58"/>
        <v>84.5</v>
      </c>
      <c r="J533" s="21">
        <f t="shared" si="57"/>
        <v>253.5</v>
      </c>
      <c r="K533" s="141"/>
      <c r="L533" s="1">
        <f t="shared" si="56"/>
        <v>0</v>
      </c>
      <c r="N533" s="158" t="s">
        <v>1435</v>
      </c>
      <c r="O533" s="1"/>
      <c r="P533" s="1"/>
      <c r="Q533" s="1"/>
      <c r="R533" s="146" t="s">
        <v>1348</v>
      </c>
    </row>
    <row r="534" spans="1:18" ht="63" customHeight="1" thickBot="1" x14ac:dyDescent="0.25">
      <c r="B534" s="3">
        <v>9785490002611</v>
      </c>
      <c r="C534" s="10" t="s">
        <v>864</v>
      </c>
      <c r="D534" s="5">
        <v>60</v>
      </c>
      <c r="E534" s="4"/>
      <c r="F534" s="4" t="s">
        <v>865</v>
      </c>
      <c r="G534" s="6">
        <v>169</v>
      </c>
      <c r="H534" s="70">
        <v>84.5</v>
      </c>
      <c r="I534" s="152">
        <f t="shared" si="58"/>
        <v>84.5</v>
      </c>
      <c r="J534" s="21">
        <f t="shared" si="57"/>
        <v>253.5</v>
      </c>
      <c r="K534" s="141"/>
      <c r="L534" s="1">
        <f t="shared" si="56"/>
        <v>0</v>
      </c>
      <c r="N534" s="158" t="s">
        <v>1435</v>
      </c>
      <c r="O534" s="1"/>
      <c r="P534" s="1"/>
      <c r="Q534" s="1"/>
      <c r="R534" s="147" t="s">
        <v>957</v>
      </c>
    </row>
    <row r="535" spans="1:18" ht="63" customHeight="1" thickBot="1" x14ac:dyDescent="0.25">
      <c r="B535" s="3">
        <v>9785906764515</v>
      </c>
      <c r="C535" s="10" t="s">
        <v>866</v>
      </c>
      <c r="D535" s="5">
        <v>24</v>
      </c>
      <c r="E535" s="4"/>
      <c r="F535" s="4" t="s">
        <v>867</v>
      </c>
      <c r="G535" s="6">
        <v>349</v>
      </c>
      <c r="H535" s="70">
        <v>174.5</v>
      </c>
      <c r="I535" s="152">
        <f t="shared" si="58"/>
        <v>174.5</v>
      </c>
      <c r="J535" s="21">
        <f t="shared" si="57"/>
        <v>523.5</v>
      </c>
      <c r="K535" s="141"/>
      <c r="L535" s="1">
        <f t="shared" si="56"/>
        <v>0</v>
      </c>
      <c r="N535" s="158" t="s">
        <v>1436</v>
      </c>
      <c r="O535" s="1"/>
      <c r="P535" s="1"/>
      <c r="Q535" s="1"/>
      <c r="R535" s="147" t="s">
        <v>958</v>
      </c>
    </row>
    <row r="536" spans="1:18" s="1" customFormat="1" ht="84" customHeight="1" x14ac:dyDescent="0.2">
      <c r="A536" s="9">
        <v>171</v>
      </c>
      <c r="B536" s="3">
        <v>9785490002741</v>
      </c>
      <c r="C536" s="4" t="s">
        <v>1397</v>
      </c>
      <c r="D536" s="5">
        <v>24</v>
      </c>
      <c r="E536" s="4"/>
      <c r="F536" s="4" t="s">
        <v>1398</v>
      </c>
      <c r="G536" s="6">
        <v>499</v>
      </c>
      <c r="H536" s="70">
        <v>249.5</v>
      </c>
      <c r="I536" s="152">
        <f t="shared" si="58"/>
        <v>249.5</v>
      </c>
      <c r="J536" s="21">
        <f t="shared" si="57"/>
        <v>748.5</v>
      </c>
      <c r="K536" s="149"/>
      <c r="L536" s="1">
        <f t="shared" si="56"/>
        <v>0</v>
      </c>
      <c r="M536" s="136" t="s">
        <v>875</v>
      </c>
      <c r="N536" s="1" t="s">
        <v>1403</v>
      </c>
      <c r="R536" s="150" t="s">
        <v>1404</v>
      </c>
    </row>
  </sheetData>
  <autoFilter ref="A5:R5"/>
  <mergeCells count="11">
    <mergeCell ref="D1:F2"/>
    <mergeCell ref="A250:A251"/>
    <mergeCell ref="C250:C251"/>
    <mergeCell ref="F250:F251"/>
    <mergeCell ref="G250:G251"/>
    <mergeCell ref="N4:Q4"/>
    <mergeCell ref="L3:L4"/>
    <mergeCell ref="J3:J4"/>
    <mergeCell ref="A3:G3"/>
    <mergeCell ref="K3:K4"/>
    <mergeCell ref="H3:H4"/>
  </mergeCells>
  <hyperlinks>
    <hyperlink ref="R29" r:id="rId1"/>
    <hyperlink ref="R30" r:id="rId2"/>
    <hyperlink ref="R31" r:id="rId3"/>
    <hyperlink ref="R32" r:id="rId4"/>
    <hyperlink ref="R33" r:id="rId5"/>
    <hyperlink ref="R531" r:id="rId6"/>
    <hyperlink ref="R532" r:id="rId7"/>
    <hyperlink ref="R534" r:id="rId8"/>
    <hyperlink ref="R535" r:id="rId9"/>
    <hyperlink ref="R74" r:id="rId10"/>
    <hyperlink ref="R109" r:id="rId11"/>
    <hyperlink ref="R110" r:id="rId12"/>
    <hyperlink ref="R118" r:id="rId13"/>
    <hyperlink ref="R120" r:id="rId14"/>
    <hyperlink ref="R121" r:id="rId15"/>
    <hyperlink ref="R122" r:id="rId16"/>
    <hyperlink ref="R135" r:id="rId17"/>
    <hyperlink ref="R137" r:id="rId18"/>
    <hyperlink ref="R138" r:id="rId19"/>
    <hyperlink ref="R139" r:id="rId20"/>
    <hyperlink ref="R140" r:id="rId21"/>
    <hyperlink ref="R141" r:id="rId22"/>
    <hyperlink ref="R180" r:id="rId23"/>
    <hyperlink ref="R186" r:id="rId24"/>
    <hyperlink ref="R190" r:id="rId25"/>
    <hyperlink ref="R191" r:id="rId26"/>
    <hyperlink ref="R200" r:id="rId27"/>
    <hyperlink ref="R203" r:id="rId28"/>
    <hyperlink ref="R204" r:id="rId29"/>
    <hyperlink ref="R205" r:id="rId30"/>
    <hyperlink ref="R206" r:id="rId31"/>
    <hyperlink ref="R207" r:id="rId32"/>
    <hyperlink ref="R208" r:id="rId33"/>
    <hyperlink ref="R217" r:id="rId34"/>
    <hyperlink ref="R277" r:id="rId35"/>
    <hyperlink ref="R278" r:id="rId36"/>
    <hyperlink ref="R335" r:id="rId37"/>
    <hyperlink ref="R336" r:id="rId38"/>
    <hyperlink ref="R337" r:id="rId39"/>
    <hyperlink ref="R353" r:id="rId40"/>
    <hyperlink ref="R358" r:id="rId41"/>
    <hyperlink ref="R361" r:id="rId42"/>
    <hyperlink ref="R386" r:id="rId43"/>
    <hyperlink ref="R390" r:id="rId44"/>
    <hyperlink ref="R455" r:id="rId45"/>
    <hyperlink ref="R456" r:id="rId46"/>
    <hyperlink ref="R457" r:id="rId47"/>
    <hyperlink ref="R458" r:id="rId48"/>
    <hyperlink ref="R459" r:id="rId49"/>
    <hyperlink ref="R460" r:id="rId50"/>
    <hyperlink ref="R461" r:id="rId51"/>
    <hyperlink ref="R462" r:id="rId52"/>
    <hyperlink ref="R519" r:id="rId53"/>
    <hyperlink ref="R536" r:id="rId54"/>
    <hyperlink ref="R15" r:id="rId55"/>
    <hyperlink ref="R16" r:id="rId56"/>
    <hyperlink ref="R13" r:id="rId57"/>
    <hyperlink ref="Q6" r:id="rId58"/>
    <hyperlink ref="Q7" r:id="rId59"/>
    <hyperlink ref="Q8" r:id="rId60"/>
  </hyperlinks>
  <pageMargins left="0.75" right="1" top="0.75" bottom="1" header="0.5" footer="0.5"/>
  <pageSetup paperSize="9" orientation="portrait" r:id="rId61"/>
  <drawing r:id="rId6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User</cp:lastModifiedBy>
  <dcterms:created xsi:type="dcterms:W3CDTF">2022-07-19T08:48:08Z</dcterms:created>
  <dcterms:modified xsi:type="dcterms:W3CDTF">2024-11-19T08:11:52Z</dcterms:modified>
</cp:coreProperties>
</file>